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C90A31FA-9BFC-46EB-B5B5-A4FC40E38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GREE" sheetId="2" r:id="rId1"/>
    <sheet name="MAST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33" i="1" s="1"/>
  <c r="F25" i="1"/>
  <c r="G25" i="1" s="1"/>
  <c r="F17" i="1"/>
  <c r="G17" i="1" s="1"/>
  <c r="G4" i="1"/>
  <c r="F4" i="1"/>
  <c r="F44" i="2"/>
  <c r="F40" i="2"/>
  <c r="G40" i="2" s="1"/>
  <c r="F35" i="2"/>
  <c r="F26" i="2"/>
  <c r="F15" i="2"/>
  <c r="G15" i="2" s="1"/>
  <c r="F4" i="2"/>
  <c r="G4" i="2" s="1"/>
  <c r="G26" i="2" l="1"/>
</calcChain>
</file>

<file path=xl/sharedStrings.xml><?xml version="1.0" encoding="utf-8"?>
<sst xmlns="http://schemas.openxmlformats.org/spreadsheetml/2006/main" count="272" uniqueCount="167">
  <si>
    <t xml:space="preserve">ECTS </t>
  </si>
  <si>
    <t>Cálculo</t>
  </si>
  <si>
    <t>Álgebra Lineal y Geometría</t>
  </si>
  <si>
    <t>Métodos Numéricos</t>
  </si>
  <si>
    <t>Estadística</t>
  </si>
  <si>
    <t>Fundamentos de Ingeniería Gráfica</t>
  </si>
  <si>
    <t>Fundamentos de Informática</t>
  </si>
  <si>
    <t>Física</t>
  </si>
  <si>
    <t>Geología</t>
  </si>
  <si>
    <t>Ciencia y Tecnología de Materiales</t>
  </si>
  <si>
    <t>Legislación en la Ingeniería Civil</t>
  </si>
  <si>
    <t>Mecánica en la Ingeniería</t>
  </si>
  <si>
    <t>Organización y Gestión de Empresas de Ingeniería</t>
  </si>
  <si>
    <t>Mecánica de Suelos y Rocas</t>
  </si>
  <si>
    <t>Hidráulica e Hidrología</t>
  </si>
  <si>
    <t>Electrotecnia</t>
  </si>
  <si>
    <t>Evaluación y Gestión Ambiental de Infraestructuras</t>
  </si>
  <si>
    <t>Geometría Diferencial</t>
  </si>
  <si>
    <t>Ingeniería Gráfica Asistida por Ordenador</t>
  </si>
  <si>
    <t>Geotecnia y Cimientos en la Ingeniería Civil</t>
  </si>
  <si>
    <t>Planificación Territorial y Urbana</t>
  </si>
  <si>
    <t>Comunicación efectiva y Trabajo en Equipo</t>
  </si>
  <si>
    <t>Teoría de Estructuras</t>
  </si>
  <si>
    <t>Hormigón Armado</t>
  </si>
  <si>
    <t>Procedimientos de Construcción I</t>
  </si>
  <si>
    <t>Seguridad y Salud en las Obras de Construcción</t>
  </si>
  <si>
    <t>Análisis de Estructuras</t>
  </si>
  <si>
    <t>Estructuras Metálicas</t>
  </si>
  <si>
    <t>Organización y Gestión de Proyectos</t>
  </si>
  <si>
    <t>Trabajo Fin de Grado</t>
  </si>
  <si>
    <t>Caminos</t>
  </si>
  <si>
    <t>Ingeniería Sanitaria</t>
  </si>
  <si>
    <t>Obras Hidráulicas I</t>
  </si>
  <si>
    <t>SEM</t>
  </si>
  <si>
    <t>246111A</t>
  </si>
  <si>
    <t>246112A</t>
  </si>
  <si>
    <t>24611C3</t>
  </si>
  <si>
    <t>24611D4</t>
  </si>
  <si>
    <t>24611B6</t>
  </si>
  <si>
    <t>24611B1</t>
  </si>
  <si>
    <t>24611B2</t>
  </si>
  <si>
    <t>24611B3</t>
  </si>
  <si>
    <t>24611C1</t>
  </si>
  <si>
    <t>24611C4</t>
  </si>
  <si>
    <t>24611C7</t>
  </si>
  <si>
    <t>24611C5</t>
  </si>
  <si>
    <t>24611C6</t>
  </si>
  <si>
    <t>24611D6</t>
  </si>
  <si>
    <t>24611D7</t>
  </si>
  <si>
    <t>24611D5</t>
  </si>
  <si>
    <t>24611D1</t>
  </si>
  <si>
    <t>24611D3</t>
  </si>
  <si>
    <t>24611D2</t>
  </si>
  <si>
    <t>24611P8</t>
  </si>
  <si>
    <t>24611C2</t>
  </si>
  <si>
    <t>24611A1</t>
  </si>
  <si>
    <t>CODE</t>
  </si>
  <si>
    <t>AUTUMN</t>
  </si>
  <si>
    <t>SPRING</t>
  </si>
  <si>
    <t>CONTENTS</t>
  </si>
  <si>
    <t>Ingeniería Marítima y Costera (ELECTIVE)</t>
  </si>
  <si>
    <t>Ampliación de Hidráulica e Hidrología  (ELECTIVE)</t>
  </si>
  <si>
    <t>Ferrocarriles  (ELECTIVE)</t>
  </si>
  <si>
    <t>Sistemas de Transporte (ELECTIVE)</t>
  </si>
  <si>
    <t>Edificación (ELECTIVE)</t>
  </si>
  <si>
    <t>Prácticas Externas (ELECTIVE)</t>
  </si>
  <si>
    <t>BIM (ELECTIVE)</t>
  </si>
  <si>
    <t>Elementos Prefabricados (ELECTIVE)</t>
  </si>
  <si>
    <t>Procedimientos de Construcción II (ELECTIVE)</t>
  </si>
  <si>
    <t>Geotecnia de Obras Civiles (ELECTIVE)</t>
  </si>
  <si>
    <t>Ingeniería Ambiental y Calidad de Aguas (ELECTIVE)</t>
  </si>
  <si>
    <t>Obras Hidráulicas II (ELECTIVE)</t>
  </si>
  <si>
    <t>Planificación Hidrológica (ELECTIVE)</t>
  </si>
  <si>
    <t>Hidrogeología y Gestión de Acuíferos (ELECTIVE)</t>
  </si>
  <si>
    <t>Sistemas Energéticos (ELECTIVE)</t>
  </si>
  <si>
    <t>Gestión Integral de Puertos y Costas (ELECTIVE)</t>
  </si>
  <si>
    <t>Luminotecnia (ELECTIVE)</t>
  </si>
  <si>
    <t>Intermodalidad: Infraestructuras y Servicios (ELECTIVE)</t>
  </si>
  <si>
    <t>Urbanística y Ordenación del Territorio (ELECTIVE)</t>
  </si>
  <si>
    <t>Urbanismo (ELECTIVE)</t>
  </si>
  <si>
    <t>SUBJECT</t>
  </si>
  <si>
    <r>
      <rPr>
        <b/>
        <sz val="9"/>
        <rFont val="Arial"/>
        <family val="2"/>
      </rPr>
      <t>1</t>
    </r>
    <r>
      <rPr>
        <b/>
        <vertAlign val="superscript"/>
        <sz val="9"/>
        <rFont val="Arial"/>
        <family val="2"/>
      </rPr>
      <t>st</t>
    </r>
  </si>
  <si>
    <r>
      <rPr>
        <b/>
        <sz val="9"/>
        <rFont val="Arial"/>
        <family val="2"/>
      </rPr>
      <t>2</t>
    </r>
    <r>
      <rPr>
        <b/>
        <vertAlign val="superscript"/>
        <sz val="9"/>
        <rFont val="Arial"/>
        <family val="2"/>
      </rPr>
      <t>nd</t>
    </r>
  </si>
  <si>
    <r>
      <rPr>
        <b/>
        <i/>
        <sz val="11"/>
        <rFont val="Calibri"/>
        <family val="2"/>
        <scheme val="minor"/>
      </rPr>
      <t>NOTES:</t>
    </r>
    <r>
      <rPr>
        <i/>
        <sz val="11"/>
        <rFont val="Calibri"/>
        <family val="2"/>
        <scheme val="minor"/>
      </rPr>
      <t xml:space="preserve"> </t>
    </r>
  </si>
  <si>
    <r>
      <t xml:space="preserve">ALL SUBJECTS ARE TAUGHT IN </t>
    </r>
    <r>
      <rPr>
        <b/>
        <sz val="11"/>
        <rFont val="Calibri"/>
        <family val="2"/>
        <scheme val="minor"/>
      </rPr>
      <t>SPANISH</t>
    </r>
  </si>
  <si>
    <t>SUBJECTS IN RED ARE ERASMUS-FRIENDLY:PROFESSORS CAN ASSIST STUDENTS IN ENGLISH(TUTORIALS, REFERENCES, EXAMINATIONS,...)</t>
  </si>
  <si>
    <t>DEGREE IN CIVIL ENGINEERING 2026-2027, UNIVERSITY OF GRANADA</t>
  </si>
  <si>
    <r>
      <t>3</t>
    </r>
    <r>
      <rPr>
        <b/>
        <vertAlign val="superscript"/>
        <sz val="9"/>
        <rFont val="Arial"/>
        <family val="2"/>
      </rPr>
      <t>rd</t>
    </r>
  </si>
  <si>
    <r>
      <t>4</t>
    </r>
    <r>
      <rPr>
        <b/>
        <vertAlign val="superscript"/>
        <sz val="9"/>
        <rFont val="Arial"/>
        <family val="2"/>
      </rPr>
      <t>th</t>
    </r>
  </si>
  <si>
    <t>NOT AVAILABLE</t>
  </si>
  <si>
    <t>Ing. Geomática, sistemas de información geográfica y topografía</t>
  </si>
  <si>
    <t>MA9/56/1/2</t>
  </si>
  <si>
    <t>Ecuaciones en Derivadas Parciales</t>
  </si>
  <si>
    <t>MA9/56/1/30</t>
  </si>
  <si>
    <t>Mecánica de Fluidos Avanzada y Computacional</t>
  </si>
  <si>
    <t>MA9/56/1/3</t>
  </si>
  <si>
    <t>Mecánica de Medios Continuos</t>
  </si>
  <si>
    <t>MA9/56/1/29</t>
  </si>
  <si>
    <t>Simulación y Análisis de Sistemas en Ingeniería Ambiental</t>
  </si>
  <si>
    <t>MA9/56/1/17</t>
  </si>
  <si>
    <t>Sistemas Energéticos Avanzados en la Ingeniería</t>
  </si>
  <si>
    <t>MA9/56/1/110</t>
  </si>
  <si>
    <t>MA9/56/1/111</t>
  </si>
  <si>
    <t>MA9/56/1/112</t>
  </si>
  <si>
    <t>MA9/56/1/33</t>
  </si>
  <si>
    <t>MA9/56/1/34</t>
  </si>
  <si>
    <t>MA9/56/1/35</t>
  </si>
  <si>
    <t>MA9/56/1/120</t>
  </si>
  <si>
    <t>MA9/56/1/122</t>
  </si>
  <si>
    <t>MA9/56/1/14</t>
  </si>
  <si>
    <t>Aeropuertos</t>
  </si>
  <si>
    <t>MA9/56/1/28</t>
  </si>
  <si>
    <t>Ampliación de Análisis de Estructuras</t>
  </si>
  <si>
    <t>MA9/56/1/5</t>
  </si>
  <si>
    <t>Conocimientos Avanzados de Ingeniería del Terreno</t>
  </si>
  <si>
    <t>MA9/56/1/6</t>
  </si>
  <si>
    <t>Gestión de la depuración y tratamiento de aguas y residuos</t>
  </si>
  <si>
    <t>MA9/56/1/7</t>
  </si>
  <si>
    <t>Hormigón Pretensado</t>
  </si>
  <si>
    <t>MA9/56/1/8</t>
  </si>
  <si>
    <t>Técnicas Avanzadas en la Construcción</t>
  </si>
  <si>
    <t>MA9/56/1/124</t>
  </si>
  <si>
    <t>Planificación, Diseño y Gestión Avanzada de Obras Hidráulicas</t>
  </si>
  <si>
    <t>MA9/56/1/31</t>
  </si>
  <si>
    <t>Planificación y Gestión Urbanística</t>
  </si>
  <si>
    <t>MA9/56/1/10</t>
  </si>
  <si>
    <t>Dinámica Ambiental Aplicada a Proyectos de Ingeniería Marítima y Costera</t>
  </si>
  <si>
    <t>MA9/56/1/41</t>
  </si>
  <si>
    <t>Gestión Integral de Proyectos y Obras</t>
  </si>
  <si>
    <t>MA9/56/1/12</t>
  </si>
  <si>
    <t>Planificación y Gestión de las Infraestructuras y de los Servicios del Transporte</t>
  </si>
  <si>
    <t>MA9/56/1/13</t>
  </si>
  <si>
    <t>Puentes</t>
  </si>
  <si>
    <t>MA9/56/1/43</t>
  </si>
  <si>
    <t>MA9/56/1/44</t>
  </si>
  <si>
    <t>MA9/56/1/113</t>
  </si>
  <si>
    <t>MA9/56/1/114</t>
  </si>
  <si>
    <t>MA9/56/1/115</t>
  </si>
  <si>
    <t>MA9/56/1/116</t>
  </si>
  <si>
    <t>MA9/56/1/117</t>
  </si>
  <si>
    <t>MA9/56/1/118</t>
  </si>
  <si>
    <t>MA9/56/1/42</t>
  </si>
  <si>
    <t>MA9/56/1/46</t>
  </si>
  <si>
    <t>MA9/56/1/123</t>
  </si>
  <si>
    <t>MA9/56/1/27</t>
  </si>
  <si>
    <t>Trabajo Fin de Máster</t>
  </si>
  <si>
    <t>Edificación y Prefabricación (ELECTIVE)</t>
  </si>
  <si>
    <t>MASTER IN CIVIL ENGINEERING 2026-2027, UNIVERSITY OF GRANADA</t>
  </si>
  <si>
    <t>Presas y Aprovechamientos Hidroeléctricos (ELECTIVE)</t>
  </si>
  <si>
    <t>Transportes (ELECTIVE)</t>
  </si>
  <si>
    <t>Iluminación Especial y Seguridad (ELECTIVE)</t>
  </si>
  <si>
    <t>Métodos Avanzados de Reconocimiento de Terreno (ELECTIVE)</t>
  </si>
  <si>
    <t>Ordenación Territorial y Sistemas de Información Geográfica (ELECTIVE)</t>
  </si>
  <si>
    <t>Innovación en Materiales para la Ingeniería Civil (ELECTIVE)</t>
  </si>
  <si>
    <t>Seguridad Vial (ELECTIVE)</t>
  </si>
  <si>
    <t>Gestión Integral de Recursos Hídricos (ELECTIVE)</t>
  </si>
  <si>
    <t>Ingeniería de Obras Marítimas (ELECTIVE)</t>
  </si>
  <si>
    <t>Ingeniería del Medio Litoral (ELECTIVE)</t>
  </si>
  <si>
    <t>Análisis No Lineal de Estructuras (ELECTIVE)</t>
  </si>
  <si>
    <t>Aplicaciones de Modelos en Tráfico y Transportes (ELECTIVE)</t>
  </si>
  <si>
    <t>Hormigón Estructural Avanzado (ELECTIVE)</t>
  </si>
  <si>
    <t>Ingeniería Fluvial (ELECTIVE)</t>
  </si>
  <si>
    <t>Transporte Urbano Sostenible (ELECTIVE)</t>
  </si>
  <si>
    <t>Historia de la Ing.y Gestión del Patrimonio de la Obra Pública (ELECTIVE)</t>
  </si>
  <si>
    <t>Medio Ambiente Urbano (ELECTIVE)</t>
  </si>
  <si>
    <t>Prácticas Externas y Experiencias Profesionales y de Investigación (ELECTIVE)</t>
  </si>
  <si>
    <t>SUBJECTS IN RED ARE ERASMUS-FRIENDLY:PROFESSORS CAN ASSIST STUDENTS IN ENGLISH (TUTORIALS, REFERENCES, EXAMINATIONS,...)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</si>
</sst>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0"/>
      <name val="Arial"/>
      <family val="2"/>
    </font>
    <font>
      <b/>
      <vertAlign val="superscript"/>
      <sz val="9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0"/>
      <name val="Arial"/>
      <family val="2"/>
    </font>
    <font>
      <i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DEEE"/>
        <bgColor indexed="64"/>
      </patternFill>
    </fill>
    <fill>
      <patternFill patternType="solid">
        <fgColor rgb="FF8868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1"/>
    <xf numFmtId="0" fontId="1" fillId="2" borderId="0" xfId="1" applyFill="1"/>
    <xf numFmtId="0" fontId="4" fillId="2" borderId="0" xfId="1" applyFont="1" applyFill="1"/>
    <xf numFmtId="0" fontId="4" fillId="0" borderId="0" xfId="1" applyFont="1"/>
    <xf numFmtId="0" fontId="1" fillId="0" borderId="0" xfId="1" applyAlignment="1">
      <alignment horizontal="center"/>
    </xf>
    <xf numFmtId="0" fontId="6" fillId="0" borderId="0" xfId="1" applyFont="1"/>
    <xf numFmtId="0" fontId="9" fillId="0" borderId="0" xfId="1" applyFont="1"/>
    <xf numFmtId="0" fontId="9" fillId="2" borderId="0" xfId="1" applyFont="1" applyFill="1"/>
    <xf numFmtId="0" fontId="3" fillId="2" borderId="2" xfId="0" applyFont="1" applyFill="1" applyBorder="1"/>
    <xf numFmtId="0" fontId="2" fillId="2" borderId="3" xfId="1" applyFont="1" applyFill="1" applyBorder="1" applyAlignment="1" applyProtection="1">
      <alignment vertical="center" wrapText="1"/>
      <protection hidden="1"/>
    </xf>
    <xf numFmtId="0" fontId="2" fillId="2" borderId="3" xfId="1" applyFont="1" applyFill="1" applyBorder="1" applyAlignment="1" applyProtection="1">
      <alignment horizontal="center" vertical="center" wrapText="1"/>
      <protection hidden="1"/>
    </xf>
    <xf numFmtId="0" fontId="11" fillId="2" borderId="3" xfId="2" applyFont="1" applyFill="1" applyBorder="1" applyAlignment="1">
      <alignment wrapText="1"/>
    </xf>
    <xf numFmtId="0" fontId="10" fillId="2" borderId="5" xfId="0" applyFont="1" applyFill="1" applyBorder="1"/>
    <xf numFmtId="0" fontId="12" fillId="2" borderId="1" xfId="1" applyFont="1" applyFill="1" applyBorder="1" applyAlignment="1" applyProtection="1">
      <alignment vertical="center" wrapText="1"/>
      <protection hidden="1"/>
    </xf>
    <xf numFmtId="0" fontId="12" fillId="2" borderId="1" xfId="1" applyFont="1" applyFill="1" applyBorder="1" applyAlignment="1" applyProtection="1">
      <alignment horizontal="center" vertical="center" wrapText="1"/>
      <protection hidden="1"/>
    </xf>
    <xf numFmtId="0" fontId="8" fillId="2" borderId="1" xfId="2" applyFont="1" applyFill="1" applyBorder="1" applyAlignment="1">
      <alignment wrapText="1"/>
    </xf>
    <xf numFmtId="0" fontId="3" fillId="2" borderId="5" xfId="0" applyFont="1" applyFill="1" applyBorder="1"/>
    <xf numFmtId="0" fontId="2" fillId="2" borderId="1" xfId="1" applyFont="1" applyFill="1" applyBorder="1" applyAlignment="1" applyProtection="1">
      <alignment vertical="center" wrapText="1"/>
      <protection hidden="1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11" fillId="2" borderId="1" xfId="2" applyFont="1" applyFill="1" applyBorder="1" applyAlignment="1">
      <alignment wrapText="1"/>
    </xf>
    <xf numFmtId="0" fontId="3" fillId="2" borderId="7" xfId="0" applyFont="1" applyFill="1" applyBorder="1" applyAlignment="1">
      <alignment horizontal="right"/>
    </xf>
    <xf numFmtId="0" fontId="2" fillId="2" borderId="8" xfId="1" applyFont="1" applyFill="1" applyBorder="1" applyAlignment="1" applyProtection="1">
      <alignment vertical="center" wrapText="1"/>
      <protection hidden="1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11" fillId="2" borderId="8" xfId="2" applyFont="1" applyFill="1" applyBorder="1" applyAlignment="1">
      <alignment wrapText="1"/>
    </xf>
    <xf numFmtId="0" fontId="10" fillId="2" borderId="16" xfId="0" applyFont="1" applyFill="1" applyBorder="1"/>
    <xf numFmtId="0" fontId="12" fillId="2" borderId="17" xfId="1" applyFont="1" applyFill="1" applyBorder="1" applyAlignment="1" applyProtection="1">
      <alignment vertical="center" wrapText="1"/>
      <protection hidden="1"/>
    </xf>
    <xf numFmtId="0" fontId="12" fillId="2" borderId="17" xfId="1" applyFont="1" applyFill="1" applyBorder="1" applyAlignment="1" applyProtection="1">
      <alignment horizontal="center" vertical="center" wrapText="1"/>
      <protection hidden="1"/>
    </xf>
    <xf numFmtId="0" fontId="8" fillId="2" borderId="17" xfId="2" applyFont="1" applyFill="1" applyBorder="1" applyAlignment="1">
      <alignment wrapText="1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12" fillId="2" borderId="1" xfId="1" applyFont="1" applyFill="1" applyBorder="1" applyAlignment="1" applyProtection="1">
      <alignment horizontal="left" vertical="center" wrapText="1"/>
      <protection hidden="1"/>
    </xf>
    <xf numFmtId="0" fontId="3" fillId="2" borderId="10" xfId="0" applyFont="1" applyFill="1" applyBorder="1" applyAlignment="1">
      <alignment horizontal="right"/>
    </xf>
    <xf numFmtId="0" fontId="2" fillId="2" borderId="11" xfId="1" applyFont="1" applyFill="1" applyBorder="1" applyAlignment="1" applyProtection="1">
      <alignment vertical="center" wrapText="1"/>
      <protection hidden="1"/>
    </xf>
    <xf numFmtId="0" fontId="2" fillId="2" borderId="11" xfId="1" applyFont="1" applyFill="1" applyBorder="1" applyAlignment="1" applyProtection="1">
      <alignment horizontal="center" vertical="center" wrapText="1"/>
      <protection hidden="1"/>
    </xf>
    <xf numFmtId="0" fontId="11" fillId="2" borderId="11" xfId="2" applyFont="1" applyFill="1" applyBorder="1" applyAlignment="1">
      <alignment wrapText="1"/>
    </xf>
    <xf numFmtId="0" fontId="3" fillId="2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4" fillId="4" borderId="13" xfId="1" applyFont="1" applyFill="1" applyBorder="1" applyAlignment="1" applyProtection="1">
      <alignment horizontal="center" vertical="center" wrapText="1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4" fillId="4" borderId="15" xfId="1" applyFont="1" applyFill="1" applyBorder="1" applyAlignment="1" applyProtection="1">
      <alignment horizontal="center" vertical="center" wrapText="1"/>
      <protection hidden="1"/>
    </xf>
    <xf numFmtId="0" fontId="16" fillId="3" borderId="24" xfId="1" applyFont="1" applyFill="1" applyBorder="1"/>
    <xf numFmtId="0" fontId="3" fillId="3" borderId="25" xfId="1" applyFont="1" applyFill="1" applyBorder="1"/>
    <xf numFmtId="0" fontId="13" fillId="3" borderId="25" xfId="1" applyFont="1" applyFill="1" applyBorder="1" applyAlignment="1">
      <alignment horizontal="center"/>
    </xf>
    <xf numFmtId="0" fontId="13" fillId="3" borderId="25" xfId="1" applyFont="1" applyFill="1" applyBorder="1"/>
    <xf numFmtId="0" fontId="13" fillId="3" borderId="26" xfId="1" applyFont="1" applyFill="1" applyBorder="1"/>
    <xf numFmtId="0" fontId="3" fillId="3" borderId="27" xfId="1" applyFont="1" applyFill="1" applyBorder="1"/>
    <xf numFmtId="0" fontId="3" fillId="3" borderId="0" xfId="1" applyFont="1" applyFill="1"/>
    <xf numFmtId="0" fontId="13" fillId="3" borderId="0" xfId="1" applyFont="1" applyFill="1" applyAlignment="1">
      <alignment horizontal="center"/>
    </xf>
    <xf numFmtId="0" fontId="13" fillId="3" borderId="0" xfId="1" applyFont="1" applyFill="1"/>
    <xf numFmtId="0" fontId="13" fillId="3" borderId="28" xfId="1" applyFont="1" applyFill="1" applyBorder="1"/>
    <xf numFmtId="0" fontId="7" fillId="2" borderId="3" xfId="2" applyFill="1" applyBorder="1" applyAlignment="1">
      <alignment wrapText="1"/>
    </xf>
    <xf numFmtId="0" fontId="7" fillId="0" borderId="0" xfId="2"/>
    <xf numFmtId="0" fontId="22" fillId="2" borderId="3" xfId="1" applyFont="1" applyFill="1" applyBorder="1" applyAlignment="1">
      <alignment wrapText="1"/>
    </xf>
    <xf numFmtId="0" fontId="19" fillId="4" borderId="23" xfId="1" applyFont="1" applyFill="1" applyBorder="1" applyAlignment="1" applyProtection="1">
      <alignment horizontal="center" vertical="center" wrapText="1"/>
      <protection hidden="1"/>
    </xf>
    <xf numFmtId="0" fontId="20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5" fillId="3" borderId="21" xfId="1" applyFont="1" applyFill="1" applyBorder="1" applyAlignment="1" applyProtection="1">
      <alignment horizontal="left" vertical="center" wrapText="1"/>
      <protection hidden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5" fillId="3" borderId="21" xfId="1" applyFont="1" applyFill="1" applyBorder="1" applyAlignment="1" applyProtection="1">
      <alignment horizontal="left" vertical="center" wrapText="1"/>
      <protection hidden="1"/>
    </xf>
    <xf numFmtId="0" fontId="10" fillId="3" borderId="23" xfId="1" applyFont="1" applyFill="1" applyBorder="1" applyAlignment="1">
      <alignment wrapText="1"/>
    </xf>
    <xf numFmtId="0" fontId="10" fillId="3" borderId="19" xfId="0" applyFont="1" applyFill="1" applyBorder="1" applyAlignment="1">
      <alignment wrapText="1"/>
    </xf>
    <xf numFmtId="0" fontId="10" fillId="3" borderId="29" xfId="0" applyFont="1" applyFill="1" applyBorder="1" applyAlignment="1">
      <alignment wrapText="1"/>
    </xf>
    <xf numFmtId="164" fontId="2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4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164" fontId="12" fillId="2" borderId="17" xfId="1" applyNumberFormat="1" applyFont="1" applyFill="1" applyBorder="1" applyAlignment="1" applyProtection="1">
      <alignment horizontal="center" vertical="center" wrapText="1"/>
      <protection hidden="1"/>
    </xf>
    <xf numFmtId="164" fontId="2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4" xfId="1" applyFont="1" applyFill="1" applyBorder="1" applyAlignment="1" applyProtection="1">
      <alignment horizontal="left" vertical="center" wrapText="1"/>
      <protection hidden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5" fillId="3" borderId="27" xfId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4" fillId="2" borderId="3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18" xfId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23" fillId="0" borderId="31" xfId="0" applyNumberFormat="1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23" fillId="0" borderId="30" xfId="0" applyNumberFormat="1" applyFont="1" applyBorder="1" applyAlignment="1">
      <alignment horizontal="center" vertical="center" wrapText="1"/>
    </xf>
    <xf numFmtId="164" fontId="23" fillId="0" borderId="32" xfId="0" applyNumberFormat="1" applyFont="1" applyBorder="1" applyAlignment="1">
      <alignment horizontal="center" vertical="center" wrapText="1"/>
    </xf>
    <xf numFmtId="164" fontId="23" fillId="0" borderId="33" xfId="0" applyNumberFormat="1" applyFont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3" borderId="25" xfId="1" applyFont="1" applyFill="1" applyBorder="1"/>
    <xf numFmtId="0" fontId="23" fillId="3" borderId="26" xfId="1" applyFont="1" applyFill="1" applyBorder="1"/>
    <xf numFmtId="0" fontId="23" fillId="3" borderId="0" xfId="1" applyFont="1" applyFill="1"/>
    <xf numFmtId="0" fontId="23" fillId="3" borderId="28" xfId="1" applyFont="1" applyFill="1" applyBorder="1"/>
    <xf numFmtId="0" fontId="23" fillId="0" borderId="0" xfId="0" applyFont="1"/>
    <xf numFmtId="0" fontId="12" fillId="2" borderId="5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ACE1CDFB-4010-45ED-B065-2B3F345AABBD}"/>
  </cellStyles>
  <dxfs count="0"/>
  <tableStyles count="0" defaultTableStyle="TableStyleMedium2" defaultPivotStyle="PivotStyleLight16"/>
  <colors>
    <mruColors>
      <color rgb="FFEDDEEE"/>
      <color rgb="FF8868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grados.ugr.es/civil/docencia/plan-estudios/ingenieria-geomatica-sitemas-informacion-geografic-ay-topografia/guia-docente" TargetMode="External"/><Relationship Id="rId18" Type="http://schemas.openxmlformats.org/officeDocument/2006/relationships/hyperlink" Target="https://grados.ugr.es/civil/docencia/plan-estudios/hidraulica-e-hidrologia/guia-docente" TargetMode="External"/><Relationship Id="rId26" Type="http://schemas.openxmlformats.org/officeDocument/2006/relationships/hyperlink" Target="https://grados.ugr.es/ramas/ingenieria-arquitectura/grado-ingenieria-civil-plan-2023/hormigon-armado/guia-docente" TargetMode="External"/><Relationship Id="rId39" Type="http://schemas.openxmlformats.org/officeDocument/2006/relationships/hyperlink" Target="https://grados.ugr.es/ramas/ingenieria-arquitectura/grado-ingenieria-civil/edificacion-especialidad-construcciones-civiles/guia-docente" TargetMode="External"/><Relationship Id="rId21" Type="http://schemas.openxmlformats.org/officeDocument/2006/relationships/hyperlink" Target="https://grados.ugr.es/civil/docencia/plan-estudios/comunicacion-efectiva-y-trabajo-equipo/guia-docente" TargetMode="External"/><Relationship Id="rId34" Type="http://schemas.openxmlformats.org/officeDocument/2006/relationships/hyperlink" Target="https://grados.ugr.es/civil/docencia/plan-estudios/sistemas-transporte/guia-docente" TargetMode="External"/><Relationship Id="rId42" Type="http://schemas.openxmlformats.org/officeDocument/2006/relationships/hyperlink" Target="https://grados.ugr.es/sites/grados/default/public/guias-firmadas/2023-2024/2371135.pdf" TargetMode="External"/><Relationship Id="rId47" Type="http://schemas.openxmlformats.org/officeDocument/2006/relationships/hyperlink" Target="https://grados.ugr.es/sites/grados/default/public/guias-firmadas/2024-2025/237113H.pdf" TargetMode="External"/><Relationship Id="rId50" Type="http://schemas.openxmlformats.org/officeDocument/2006/relationships/hyperlink" Target="https://grados.ugr.es/ramas/dobles-titulaciones/grado-ingenieria-civil-administrdirecc-empresas/intermodalidad-infraestructuras-y-servicios/guia-docente" TargetMode="External"/><Relationship Id="rId7" Type="http://schemas.openxmlformats.org/officeDocument/2006/relationships/hyperlink" Target="https://grados.ugr.es/civil/docencia/plan-estudios/geometria-diferencial/guia-docente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grados.ugr.es/civil/docencia/plan-estudios/metodos-numericos/guia-docente" TargetMode="External"/><Relationship Id="rId29" Type="http://schemas.openxmlformats.org/officeDocument/2006/relationships/hyperlink" Target="https://grados.ugr.es/ramas/ingenieria-arquitectura/grado-ingenieria-civil-plan-2023/geotecnia-y-cimientos-la-ingenieria-civil/guia-docente" TargetMode="External"/><Relationship Id="rId11" Type="http://schemas.openxmlformats.org/officeDocument/2006/relationships/hyperlink" Target="https://grados.ugr.es/ramas/ingenieria-arquitectura/grado-ingenieria-civil-plan-2023/ciencia-y-tecnologia-materiales/guia-docente" TargetMode="External"/><Relationship Id="rId24" Type="http://schemas.openxmlformats.org/officeDocument/2006/relationships/hyperlink" Target="https://grados.ugr.es/ramas/ingenieria-arquitectura/grado-ingenieria-civil-plan-2023/caminos/guia-docente" TargetMode="External"/><Relationship Id="rId32" Type="http://schemas.openxmlformats.org/officeDocument/2006/relationships/hyperlink" Target="https://grados.ugr.es/ramas/ingenieria-arquitectura/grado-ingenieria-civil-plan-2023/ampliacion-hidraulica-e-hidrologia/guia-docente" TargetMode="External"/><Relationship Id="rId37" Type="http://schemas.openxmlformats.org/officeDocument/2006/relationships/image" Target="../media/image2.jpeg"/><Relationship Id="rId40" Type="http://schemas.openxmlformats.org/officeDocument/2006/relationships/hyperlink" Target="https://grados.ugr.es/ramas/ingenieria-arquitectura/grado-ingenieria-civil/elementos-prefabricados-especialidad-construcciones-civiles/guia-docente" TargetMode="External"/><Relationship Id="rId45" Type="http://schemas.openxmlformats.org/officeDocument/2006/relationships/hyperlink" Target="https://grados.ugr.es/ramas/ingenieria-arquitectura/grado-ingenieria-civil/planificacion-hidrologica-especialidad-hidrologia/guia-docente" TargetMode="External"/><Relationship Id="rId53" Type="http://schemas.openxmlformats.org/officeDocument/2006/relationships/hyperlink" Target="https://grados.ugr.es/sites/grados/default/public/guias-firmadas/2024-2025/23711P8.pdf" TargetMode="External"/><Relationship Id="rId5" Type="http://schemas.openxmlformats.org/officeDocument/2006/relationships/hyperlink" Target="https://grados.ugr.es/civil/docencia/plan-estudios/fundamentos-informatica/guia-docente" TargetMode="External"/><Relationship Id="rId10" Type="http://schemas.openxmlformats.org/officeDocument/2006/relationships/hyperlink" Target="https://grados.ugr.es/civil/docencia/plan-estudios/organizacion-y-gestion-empresas-ingenieria/guia-docente" TargetMode="External"/><Relationship Id="rId19" Type="http://schemas.openxmlformats.org/officeDocument/2006/relationships/hyperlink" Target="https://grados.ugr.es/ramas/ingenieria-arquitectura/grado-ingenieria-civil-plan-2023/ingenieria-grafica-asistida-ordenador/guia-docente" TargetMode="External"/><Relationship Id="rId31" Type="http://schemas.openxmlformats.org/officeDocument/2006/relationships/hyperlink" Target="https://grados.ugr.es/ramas/ingenieria-arquitectura/grado-ingenieria-civil-plan-2023/ingenieria-maritima-y-costera-0/guia-docente" TargetMode="External"/><Relationship Id="rId44" Type="http://schemas.openxmlformats.org/officeDocument/2006/relationships/hyperlink" Target="https://grados.ugr.es/sites/grados/default/public/guias-firmadas/2024-2025/237114F.pdf" TargetMode="External"/><Relationship Id="rId52" Type="http://schemas.openxmlformats.org/officeDocument/2006/relationships/hyperlink" Target="https://grados.ugr.es/sites/grados/default/public/guias-firmadas/2024-2025/237113J.pdf" TargetMode="External"/><Relationship Id="rId4" Type="http://schemas.openxmlformats.org/officeDocument/2006/relationships/hyperlink" Target="https://grados.ugr.es/civil/docencia/plan-estudios/fundamentos-ingenieria-grafica/guia-docente" TargetMode="External"/><Relationship Id="rId9" Type="http://schemas.openxmlformats.org/officeDocument/2006/relationships/hyperlink" Target="https://grados.ugr.es/civil/docencia/plan-estudios/fisica/guia-docente" TargetMode="External"/><Relationship Id="rId14" Type="http://schemas.openxmlformats.org/officeDocument/2006/relationships/hyperlink" Target="https://grados.ugr.es/ramas/ingenieria-arquitectura/grado-ingenieria-civil-plan-2023/mecanica-del-suelo-y-rocas/guia-docente" TargetMode="External"/><Relationship Id="rId22" Type="http://schemas.openxmlformats.org/officeDocument/2006/relationships/hyperlink" Target="https://grados.ugr.es/ramas/ingenieria-arquitectura/grado-ingenieria-civil-plan-2023/analisis-estructuras/guia-docente" TargetMode="External"/><Relationship Id="rId27" Type="http://schemas.openxmlformats.org/officeDocument/2006/relationships/hyperlink" Target="https://grados.ugr.es/ramas/ingenieria-arquitectura/grado-ingenieria-civil-plan-2023/estructuras-metalicas/guia-docente" TargetMode="External"/><Relationship Id="rId30" Type="http://schemas.openxmlformats.org/officeDocument/2006/relationships/hyperlink" Target="https://grados.ugr.es/ramas/ingenieria-arquitectura/grado-ingenieria-civil-plan-2023/legislacion-la-ingenieria-civil/guia-docente" TargetMode="External"/><Relationship Id="rId35" Type="http://schemas.openxmlformats.org/officeDocument/2006/relationships/hyperlink" Target="https://grados.ugr.es/sites/grados/default/public/guias-firmadas/2023-2024/2171147.pdf" TargetMode="External"/><Relationship Id="rId43" Type="http://schemas.openxmlformats.org/officeDocument/2006/relationships/hyperlink" Target="https://grados.ugr.es/sites/grados/default/public/guias-firmadas/2023-2024/2371138.pdf" TargetMode="External"/><Relationship Id="rId48" Type="http://schemas.openxmlformats.org/officeDocument/2006/relationships/hyperlink" Target="https://grados.ugr.es/ramas/dobles-titulaciones/grado-ingenieria-civil-administrdirecc-empresas/gestion-integral-puertos-y-costas/guia-docente" TargetMode="External"/><Relationship Id="rId8" Type="http://schemas.openxmlformats.org/officeDocument/2006/relationships/hyperlink" Target="https://grados.ugr.es/civil/docencia/plan-estudios/estadistica/guia-docente" TargetMode="External"/><Relationship Id="rId51" Type="http://schemas.openxmlformats.org/officeDocument/2006/relationships/hyperlink" Target="https://grados.ugr.es/ramas/dobles-titulaciones/grado-ingenieria-civil-administrdirecc-empresas/urbanistica-y-ordenacion-del-territorio/guia-docente" TargetMode="External"/><Relationship Id="rId3" Type="http://schemas.openxmlformats.org/officeDocument/2006/relationships/hyperlink" Target="https://grados.ugr.es/civil/docencia/plan-estudios/algebra-lineal-y-geometria/guia-docente" TargetMode="External"/><Relationship Id="rId12" Type="http://schemas.openxmlformats.org/officeDocument/2006/relationships/hyperlink" Target="https://grados.ugr.es/civil/docencia/plan-estudios/mecanica-la-ingenieria/guia-docente" TargetMode="External"/><Relationship Id="rId17" Type="http://schemas.openxmlformats.org/officeDocument/2006/relationships/hyperlink" Target="https://grados.ugr.es/civil/docencia/plan-estudios/teoria-estructuras/guia-docente" TargetMode="External"/><Relationship Id="rId25" Type="http://schemas.openxmlformats.org/officeDocument/2006/relationships/hyperlink" Target="https://grados.ugr.es/civil/docencia/plan-estudios/ingenieria-sanitaria/guia-docente" TargetMode="External"/><Relationship Id="rId33" Type="http://schemas.openxmlformats.org/officeDocument/2006/relationships/hyperlink" Target="https://grados.ugr.es/civil/docencia/plan-estudios/ferrocarrilesasignatura-identica-24611b4-otro-modulo-pero-igual-contenido-dos-menciones/guia-docente" TargetMode="External"/><Relationship Id="rId38" Type="http://schemas.openxmlformats.org/officeDocument/2006/relationships/hyperlink" Target="https://grados.ugr.es/ramas/ingenieria-arquitectura/grado-ingenieria-civil/trabajo-fin-grado/guia-docente" TargetMode="External"/><Relationship Id="rId46" Type="http://schemas.openxmlformats.org/officeDocument/2006/relationships/hyperlink" Target="https://www.ugr.es/estudiantes/grados/grado-ingenieria-civil/hidrogeologia-gestion-acuiferos-ehidrolog/guia-docente" TargetMode="External"/><Relationship Id="rId20" Type="http://schemas.openxmlformats.org/officeDocument/2006/relationships/hyperlink" Target="https://grados.ugr.es/ramas/ingenieria-arquitectura/grado-ingenieria-civil-plan-2023/planificacion-territorial-y-urbana/guia-docente" TargetMode="External"/><Relationship Id="rId41" Type="http://schemas.openxmlformats.org/officeDocument/2006/relationships/hyperlink" Target="https://grados.ugr.es/ramas/ingenieria-arquitectura/grado-ingenieria-civil/procedimientos-construccion-ii-especialidad-construcciones-civiles/guia-docente" TargetMode="External"/><Relationship Id="rId1" Type="http://schemas.openxmlformats.org/officeDocument/2006/relationships/hyperlink" Target="https://grados.ugr.es/civil/docencia/plan-estudios/calculo/guia-docente" TargetMode="External"/><Relationship Id="rId6" Type="http://schemas.openxmlformats.org/officeDocument/2006/relationships/hyperlink" Target="https://grados.ugr.es/civil/docencia/plan-estudios/geologia/guia-docente" TargetMode="External"/><Relationship Id="rId15" Type="http://schemas.openxmlformats.org/officeDocument/2006/relationships/hyperlink" Target="https://grados.ugr.es/civil/docencia/plan-estudios/electrotecnia/guia-docente" TargetMode="External"/><Relationship Id="rId23" Type="http://schemas.openxmlformats.org/officeDocument/2006/relationships/hyperlink" Target="https://grados.ugr.es/civil/docencia/plan-estudios/obras-hidraulicas-i/guia-docente" TargetMode="External"/><Relationship Id="rId28" Type="http://schemas.openxmlformats.org/officeDocument/2006/relationships/hyperlink" Target="https://grados.ugr.es/ramas/ingenieria-arquitectura/grado-ingenieria-civil-plan-2023/procedimientos-construccion-i/guia-docente" TargetMode="External"/><Relationship Id="rId36" Type="http://schemas.openxmlformats.org/officeDocument/2006/relationships/hyperlink" Target="https://grados.ugr.es/ramas/ingenieria-arquitectura/grado-ingenieria-civil/organizacion-y-gestion-proyectos/guia-docente" TargetMode="External"/><Relationship Id="rId49" Type="http://schemas.openxmlformats.org/officeDocument/2006/relationships/hyperlink" Target="https://grados.ugr.es/ramas/dobles-titulaciones/grado-ingenieria-civil-administrdirecc-empresas/luminotecnia/guia-docente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masteres.ugr.es/muiccp/docencia/plan-estudios/guia-docente/MA9/56/1/45" TargetMode="External"/><Relationship Id="rId18" Type="http://schemas.openxmlformats.org/officeDocument/2006/relationships/hyperlink" Target="https://masteres.ugr.es/muiccp/docencia/plan-estudios/guia-docente/MA9/56/1/6" TargetMode="External"/><Relationship Id="rId26" Type="http://schemas.openxmlformats.org/officeDocument/2006/relationships/hyperlink" Target="https://masteres.ugr.es/muiccp/docencia/plan-estudios/guia-docente/MA9/56/1/13" TargetMode="External"/><Relationship Id="rId39" Type="http://schemas.openxmlformats.org/officeDocument/2006/relationships/hyperlink" Target="https://masteres.ugr.es/estructuras/docencia/plan-estudios/guia-docente/M63/56/1/29" TargetMode="External"/><Relationship Id="rId21" Type="http://schemas.openxmlformats.org/officeDocument/2006/relationships/hyperlink" Target="https://masteres.ugr.es/muiccp/docencia/plan-estudios/guia-docente/MA9/56/1/16" TargetMode="External"/><Relationship Id="rId34" Type="http://schemas.openxmlformats.org/officeDocument/2006/relationships/hyperlink" Target="https://masteres.ugr.es/informacion/titulaciones/master-doble-master-universitario-ingenieria-caminos-canales-puertos-master-universitario-estructuras/guia-docente/MA9/56/8/53" TargetMode="External"/><Relationship Id="rId7" Type="http://schemas.openxmlformats.org/officeDocument/2006/relationships/hyperlink" Target="https://masteres.ugr.es/muiccp/docencia/plan-estudios/guia-docente/MA9/56/1/110" TargetMode="External"/><Relationship Id="rId12" Type="http://schemas.openxmlformats.org/officeDocument/2006/relationships/hyperlink" Target="https://masteres.ugr.es/muiccp/docencia/plan-estudios/guia-docente/MA9/56/1/35" TargetMode="External"/><Relationship Id="rId17" Type="http://schemas.openxmlformats.org/officeDocument/2006/relationships/hyperlink" Target="https://masteres.ugr.es/muiccp/docencia/plan-estudios/guia-docente/MA9/56/1/5" TargetMode="External"/><Relationship Id="rId25" Type="http://schemas.openxmlformats.org/officeDocument/2006/relationships/hyperlink" Target="https://masteres.ugr.es/muiccp/docencia/plan-estudios/guia-docente/MA9/56/1/12" TargetMode="External"/><Relationship Id="rId33" Type="http://schemas.openxmlformats.org/officeDocument/2006/relationships/hyperlink" Target="https://masteres.ugr.es/informacion/titulaciones/master-doble-master-universitario-ingenieria-caminos-canales-puertos-master-universitario-estructuras/guia-docente/MA9/56/8/49" TargetMode="External"/><Relationship Id="rId38" Type="http://schemas.openxmlformats.org/officeDocument/2006/relationships/hyperlink" Target="https://masteres.ugr.es/auditoria/docencia/plan-estudios/guia-docente/M99/56/5/15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masteres.ugr.es/muiccp/docencia/plan-estudios/guia-docente/MA9/56/1/28" TargetMode="External"/><Relationship Id="rId20" Type="http://schemas.openxmlformats.org/officeDocument/2006/relationships/hyperlink" Target="https://masteres.ugr.es/muiccp/docencia/plan-estudios/guia-docente/MA9/56/1/8" TargetMode="External"/><Relationship Id="rId29" Type="http://schemas.openxmlformats.org/officeDocument/2006/relationships/hyperlink" Target="https://masteres.ugr.es/muiccp/docencia/plan-estudios/guia-docente/MA9/56/1/44" TargetMode="External"/><Relationship Id="rId1" Type="http://schemas.openxmlformats.org/officeDocument/2006/relationships/hyperlink" Target="https://masteres.ugr.es/muiccp/docencia/plan-estudios/guia-docente/MA9/56/1/2" TargetMode="External"/><Relationship Id="rId6" Type="http://schemas.openxmlformats.org/officeDocument/2006/relationships/hyperlink" Target="https://masteres.ugr.es/informacion/titulaciones/master-universitario-ingenieria-caminos-canales-puertos/guia-docente/guia-docente/MA9/56/1/17" TargetMode="External"/><Relationship Id="rId11" Type="http://schemas.openxmlformats.org/officeDocument/2006/relationships/hyperlink" Target="https://masteres.ugr.es/muiccp/docencia/plan-estudios/guia-docente/MA9/56/1/34" TargetMode="External"/><Relationship Id="rId24" Type="http://schemas.openxmlformats.org/officeDocument/2006/relationships/hyperlink" Target="https://masteres.ugr.es/muiccp/docencia/plan-estudios/guia-docente/MA9/56/1/10" TargetMode="External"/><Relationship Id="rId32" Type="http://schemas.openxmlformats.org/officeDocument/2006/relationships/hyperlink" Target="https://masteres.ugr.es/muiccp/docencia/plan-estudios/guia-docente/MA9/56/1/37" TargetMode="External"/><Relationship Id="rId37" Type="http://schemas.openxmlformats.org/officeDocument/2006/relationships/hyperlink" Target="https://masteres.ugr.es/muiccp/docencia/plan-estudios/guia-docente/MA9/56/1/46" TargetMode="External"/><Relationship Id="rId5" Type="http://schemas.openxmlformats.org/officeDocument/2006/relationships/hyperlink" Target="https://masteres.ugr.es/informacion/titulaciones/master-universitario-ingenieria-caminos-canales-puertos/guia-docente/guia-docente/MA9/56/1/3" TargetMode="External"/><Relationship Id="rId15" Type="http://schemas.openxmlformats.org/officeDocument/2006/relationships/hyperlink" Target="https://masteres.ugr.es/muiccp/docencia/plan-estudios/guia-docente/MA9/56/1/14" TargetMode="External"/><Relationship Id="rId23" Type="http://schemas.openxmlformats.org/officeDocument/2006/relationships/hyperlink" Target="https://masteres.ugr.es/sites/master/default/public/guias-firmadas/2023/MA9-56-7-49.pdf" TargetMode="External"/><Relationship Id="rId28" Type="http://schemas.openxmlformats.org/officeDocument/2006/relationships/hyperlink" Target="https://masteres.ugr.es/muiccp/docencia/plan-estudios/guia-docente/MA9/56/1/43" TargetMode="External"/><Relationship Id="rId36" Type="http://schemas.openxmlformats.org/officeDocument/2006/relationships/hyperlink" Target="https://masteres.ugr.es/muiccp/docencia/plan-estudios/guia-docente/MA9/56/1/42" TargetMode="External"/><Relationship Id="rId10" Type="http://schemas.openxmlformats.org/officeDocument/2006/relationships/hyperlink" Target="https://masteres.ugr.es/muiccp/docencia/plan-estudios/guia-docente/MA9/56/1/33" TargetMode="External"/><Relationship Id="rId19" Type="http://schemas.openxmlformats.org/officeDocument/2006/relationships/hyperlink" Target="https://masteres.ugr.es/muiccp/docencia/plan-estudios/guia-docente/MA9/56/1/7" TargetMode="External"/><Relationship Id="rId31" Type="http://schemas.openxmlformats.org/officeDocument/2006/relationships/hyperlink" Target="https://masteres.ugr.es/informacion/titulaciones/master-doble-master-universitario-ingenieria-caminos-canales-puertos-master-universitario-estructuras/guia-docente/MA9/56/8/45" TargetMode="External"/><Relationship Id="rId4" Type="http://schemas.openxmlformats.org/officeDocument/2006/relationships/hyperlink" Target="https://masteres.ugr.es/docencia/plan-estudios/guia-docente/MA9/56/8/41" TargetMode="External"/><Relationship Id="rId9" Type="http://schemas.openxmlformats.org/officeDocument/2006/relationships/hyperlink" Target="https://masteres.ugr.es/muiccp/docencia/plan-estudios/guia-docente/MA9/56/1/112" TargetMode="External"/><Relationship Id="rId14" Type="http://schemas.openxmlformats.org/officeDocument/2006/relationships/hyperlink" Target="https://masteres.ugr.es/muiccp/docencia/plan-estudios/guia-docente/MA9/56/1/47" TargetMode="External"/><Relationship Id="rId22" Type="http://schemas.openxmlformats.org/officeDocument/2006/relationships/hyperlink" Target="https://masteres.ugr.es/informacion/titulaciones/master-universitario-ingenieria-caminos-canales-puertos/guia-docente/MA9/56/1/11" TargetMode="External"/><Relationship Id="rId27" Type="http://schemas.openxmlformats.org/officeDocument/2006/relationships/hyperlink" Target="https://masteres.ugr.es/muiccp/docencia/plan-estudios/guia-docente/MA9/56/1/41" TargetMode="External"/><Relationship Id="rId30" Type="http://schemas.openxmlformats.org/officeDocument/2006/relationships/hyperlink" Target="https://masteres.ugr.es/informacion/titulaciones/master-doble-master-universitario-ingenieria-caminos-canales-puertos-master-universitario-hidraulica-ambiental/guia-docente/guia-docente/MA9/56/3/44" TargetMode="External"/><Relationship Id="rId35" Type="http://schemas.openxmlformats.org/officeDocument/2006/relationships/hyperlink" Target="https://masteres.ugr.es/muiccp/docencia/plan-estudios/guia-docente/MA9/56/1/40" TargetMode="External"/><Relationship Id="rId8" Type="http://schemas.openxmlformats.org/officeDocument/2006/relationships/hyperlink" Target="https://masteres.ugr.es/informacion/titulaciones/anterior/master-doble-master-universitario-ingenieria-caminos-canales-puertos-master-universitario-hidraulica-ambiental/guia-docente/MA9/56/3/22" TargetMode="External"/><Relationship Id="rId3" Type="http://schemas.openxmlformats.org/officeDocument/2006/relationships/hyperlink" Target="https://masteres.ugr.es/muiccp/docencia/plan-estudios/guia-docente/MA9/56/1/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137948</xdr:colOff>
      <xdr:row>3</xdr:row>
      <xdr:rowOff>6570</xdr:rowOff>
    </xdr:from>
    <xdr:to>
      <xdr:col>4</xdr:col>
      <xdr:colOff>755431</xdr:colOff>
      <xdr:row>4</xdr:row>
      <xdr:rowOff>1229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1D0C4-AD46-4067-5B66-395B7A847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688724" y="89338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134743</xdr:colOff>
      <xdr:row>4</xdr:row>
      <xdr:rowOff>13939</xdr:rowOff>
    </xdr:from>
    <xdr:to>
      <xdr:col>4</xdr:col>
      <xdr:colOff>752226</xdr:colOff>
      <xdr:row>5</xdr:row>
      <xdr:rowOff>8598</xdr:rowOff>
    </xdr:to>
    <xdr:pic>
      <xdr:nvPicPr>
        <xdr:cNvPr id="46" name="Imagen 4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DB4E33-9084-4108-99FA-38A65CF61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8743" y="109189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138460</xdr:colOff>
      <xdr:row>5</xdr:row>
      <xdr:rowOff>8363</xdr:rowOff>
    </xdr:from>
    <xdr:to>
      <xdr:col>4</xdr:col>
      <xdr:colOff>755943</xdr:colOff>
      <xdr:row>6</xdr:row>
      <xdr:rowOff>3022</xdr:rowOff>
    </xdr:to>
    <xdr:pic>
      <xdr:nvPicPr>
        <xdr:cNvPr id="47" name="Imagen 4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E52E0-7F62-40B3-947A-46D904070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2460" y="127681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133447</xdr:colOff>
      <xdr:row>5</xdr:row>
      <xdr:rowOff>8485</xdr:rowOff>
    </xdr:from>
    <xdr:to>
      <xdr:col>4</xdr:col>
      <xdr:colOff>750930</xdr:colOff>
      <xdr:row>6</xdr:row>
      <xdr:rowOff>3144</xdr:rowOff>
    </xdr:to>
    <xdr:pic>
      <xdr:nvPicPr>
        <xdr:cNvPr id="48" name="Imagen 4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DE55D3-A724-4112-9C16-0C9724A95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2460" y="127681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145479</xdr:colOff>
      <xdr:row>6</xdr:row>
      <xdr:rowOff>5477</xdr:rowOff>
    </xdr:from>
    <xdr:to>
      <xdr:col>4</xdr:col>
      <xdr:colOff>762962</xdr:colOff>
      <xdr:row>7</xdr:row>
      <xdr:rowOff>136</xdr:rowOff>
    </xdr:to>
    <xdr:pic>
      <xdr:nvPicPr>
        <xdr:cNvPr id="49" name="Imagen 4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C8E6BC-2583-4AE5-9768-62D6D3AF9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84492" y="1464306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132445</xdr:colOff>
      <xdr:row>7</xdr:row>
      <xdr:rowOff>7483</xdr:rowOff>
    </xdr:from>
    <xdr:to>
      <xdr:col>4</xdr:col>
      <xdr:colOff>749928</xdr:colOff>
      <xdr:row>8</xdr:row>
      <xdr:rowOff>2142</xdr:rowOff>
    </xdr:to>
    <xdr:pic>
      <xdr:nvPicPr>
        <xdr:cNvPr id="50" name="Imagen 4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FD198-1758-4764-8846-449F6274E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1458" y="1656812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139463</xdr:colOff>
      <xdr:row>8</xdr:row>
      <xdr:rowOff>4475</xdr:rowOff>
    </xdr:from>
    <xdr:to>
      <xdr:col>4</xdr:col>
      <xdr:colOff>756946</xdr:colOff>
      <xdr:row>8</xdr:row>
      <xdr:rowOff>189634</xdr:rowOff>
    </xdr:to>
    <xdr:pic>
      <xdr:nvPicPr>
        <xdr:cNvPr id="51" name="Imagen 5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816D81-C1A4-4327-827E-A19AE4A07C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8476" y="184430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126428</xdr:colOff>
      <xdr:row>9</xdr:row>
      <xdr:rowOff>11492</xdr:rowOff>
    </xdr:from>
    <xdr:to>
      <xdr:col>4</xdr:col>
      <xdr:colOff>743911</xdr:colOff>
      <xdr:row>10</xdr:row>
      <xdr:rowOff>6151</xdr:rowOff>
    </xdr:to>
    <xdr:pic>
      <xdr:nvPicPr>
        <xdr:cNvPr id="64" name="Imagen 6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31E2A06-824F-4E1D-A216-2CA5D5010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5441" y="2041821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143472</xdr:colOff>
      <xdr:row>10</xdr:row>
      <xdr:rowOff>3471</xdr:rowOff>
    </xdr:from>
    <xdr:to>
      <xdr:col>4</xdr:col>
      <xdr:colOff>760955</xdr:colOff>
      <xdr:row>10</xdr:row>
      <xdr:rowOff>188630</xdr:rowOff>
    </xdr:to>
    <xdr:pic>
      <xdr:nvPicPr>
        <xdr:cNvPr id="65" name="Imagen 6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B0BFB32-225D-4FB4-A76F-718535A7F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82485" y="222430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140465</xdr:colOff>
      <xdr:row>11</xdr:row>
      <xdr:rowOff>5476</xdr:rowOff>
    </xdr:from>
    <xdr:to>
      <xdr:col>4</xdr:col>
      <xdr:colOff>757948</xdr:colOff>
      <xdr:row>12</xdr:row>
      <xdr:rowOff>135</xdr:rowOff>
    </xdr:to>
    <xdr:pic>
      <xdr:nvPicPr>
        <xdr:cNvPr id="66" name="Imagen 6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B32DD52-E4BF-453C-84F3-1D577D3D5D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9478" y="241680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152497</xdr:colOff>
      <xdr:row>12</xdr:row>
      <xdr:rowOff>7481</xdr:rowOff>
    </xdr:from>
    <xdr:to>
      <xdr:col>4</xdr:col>
      <xdr:colOff>769980</xdr:colOff>
      <xdr:row>13</xdr:row>
      <xdr:rowOff>2140</xdr:rowOff>
    </xdr:to>
    <xdr:pic>
      <xdr:nvPicPr>
        <xdr:cNvPr id="67" name="Imagen 6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84DA5B1-00BB-4066-853D-791EDB895F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91510" y="260931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139462</xdr:colOff>
      <xdr:row>14</xdr:row>
      <xdr:rowOff>4473</xdr:rowOff>
    </xdr:from>
    <xdr:to>
      <xdr:col>4</xdr:col>
      <xdr:colOff>756945</xdr:colOff>
      <xdr:row>14</xdr:row>
      <xdr:rowOff>189632</xdr:rowOff>
    </xdr:to>
    <xdr:pic>
      <xdr:nvPicPr>
        <xdr:cNvPr id="68" name="Imagen 6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37FD407-6A76-4DFE-BFFA-69E3865F58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8475" y="300735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136455</xdr:colOff>
      <xdr:row>15</xdr:row>
      <xdr:rowOff>11492</xdr:rowOff>
    </xdr:from>
    <xdr:to>
      <xdr:col>4</xdr:col>
      <xdr:colOff>753938</xdr:colOff>
      <xdr:row>16</xdr:row>
      <xdr:rowOff>6151</xdr:rowOff>
    </xdr:to>
    <xdr:pic>
      <xdr:nvPicPr>
        <xdr:cNvPr id="69" name="Imagen 6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EFE1A6C-AF56-4A5B-8E9A-BC783AEC3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5468" y="320487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138459</xdr:colOff>
      <xdr:row>16</xdr:row>
      <xdr:rowOff>3470</xdr:rowOff>
    </xdr:from>
    <xdr:to>
      <xdr:col>4</xdr:col>
      <xdr:colOff>755942</xdr:colOff>
      <xdr:row>16</xdr:row>
      <xdr:rowOff>188629</xdr:rowOff>
    </xdr:to>
    <xdr:pic>
      <xdr:nvPicPr>
        <xdr:cNvPr id="70" name="Imagen 6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72DDFC8-93BB-472C-A3A2-5B33AA401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7472" y="3387352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130439</xdr:colOff>
      <xdr:row>17</xdr:row>
      <xdr:rowOff>5476</xdr:rowOff>
    </xdr:from>
    <xdr:to>
      <xdr:col>4</xdr:col>
      <xdr:colOff>747922</xdr:colOff>
      <xdr:row>18</xdr:row>
      <xdr:rowOff>135</xdr:rowOff>
    </xdr:to>
    <xdr:pic>
      <xdr:nvPicPr>
        <xdr:cNvPr id="71" name="Imagen 7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988CBFE-2428-42A6-981D-5F7343737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9452" y="357985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137457</xdr:colOff>
      <xdr:row>18</xdr:row>
      <xdr:rowOff>7481</xdr:rowOff>
    </xdr:from>
    <xdr:to>
      <xdr:col>4</xdr:col>
      <xdr:colOff>754940</xdr:colOff>
      <xdr:row>19</xdr:row>
      <xdr:rowOff>2140</xdr:rowOff>
    </xdr:to>
    <xdr:pic>
      <xdr:nvPicPr>
        <xdr:cNvPr id="72" name="Imagen 7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4472078-45B9-4BF0-967D-922728D550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6470" y="377236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139462</xdr:colOff>
      <xdr:row>18</xdr:row>
      <xdr:rowOff>184947</xdr:rowOff>
    </xdr:from>
    <xdr:to>
      <xdr:col>4</xdr:col>
      <xdr:colOff>756945</xdr:colOff>
      <xdr:row>19</xdr:row>
      <xdr:rowOff>179606</xdr:rowOff>
    </xdr:to>
    <xdr:pic>
      <xdr:nvPicPr>
        <xdr:cNvPr id="73" name="Imagen 7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2F44090-8FCF-45D9-B53E-72DFF4D01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8475" y="394982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131441</xdr:colOff>
      <xdr:row>20</xdr:row>
      <xdr:rowOff>1466</xdr:rowOff>
    </xdr:from>
    <xdr:to>
      <xdr:col>4</xdr:col>
      <xdr:colOff>748924</xdr:colOff>
      <xdr:row>20</xdr:row>
      <xdr:rowOff>186625</xdr:rowOff>
    </xdr:to>
    <xdr:pic>
      <xdr:nvPicPr>
        <xdr:cNvPr id="74" name="Imagen 7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D05B68B-E2F8-47D6-9D61-3634A434E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0454" y="414734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133446</xdr:colOff>
      <xdr:row>21</xdr:row>
      <xdr:rowOff>3471</xdr:rowOff>
    </xdr:from>
    <xdr:to>
      <xdr:col>4</xdr:col>
      <xdr:colOff>750929</xdr:colOff>
      <xdr:row>21</xdr:row>
      <xdr:rowOff>188630</xdr:rowOff>
    </xdr:to>
    <xdr:pic>
      <xdr:nvPicPr>
        <xdr:cNvPr id="76" name="Imagen 7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F63512D-7453-4CB0-BFE4-B9FE5B751A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2459" y="433985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140464</xdr:colOff>
      <xdr:row>22</xdr:row>
      <xdr:rowOff>5477</xdr:rowOff>
    </xdr:from>
    <xdr:to>
      <xdr:col>4</xdr:col>
      <xdr:colOff>757947</xdr:colOff>
      <xdr:row>23</xdr:row>
      <xdr:rowOff>136</xdr:rowOff>
    </xdr:to>
    <xdr:pic>
      <xdr:nvPicPr>
        <xdr:cNvPr id="77" name="Imagen 7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4D3A3D6-8C4C-407A-AA34-E5931D623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9477" y="453235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122417</xdr:colOff>
      <xdr:row>22</xdr:row>
      <xdr:rowOff>187955</xdr:rowOff>
    </xdr:from>
    <xdr:to>
      <xdr:col>4</xdr:col>
      <xdr:colOff>739900</xdr:colOff>
      <xdr:row>23</xdr:row>
      <xdr:rowOff>182614</xdr:rowOff>
    </xdr:to>
    <xdr:pic>
      <xdr:nvPicPr>
        <xdr:cNvPr id="78" name="Imagen 7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85151FB-8D5C-47F7-9683-E76B7CDAE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1430" y="471483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139462</xdr:colOff>
      <xdr:row>25</xdr:row>
      <xdr:rowOff>4475</xdr:rowOff>
    </xdr:from>
    <xdr:to>
      <xdr:col>4</xdr:col>
      <xdr:colOff>756945</xdr:colOff>
      <xdr:row>25</xdr:row>
      <xdr:rowOff>189634</xdr:rowOff>
    </xdr:to>
    <xdr:pic>
      <xdr:nvPicPr>
        <xdr:cNvPr id="79" name="Imagen 7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4E579F3-846F-4AAC-8F7C-72224DC65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8475" y="512290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131440</xdr:colOff>
      <xdr:row>27</xdr:row>
      <xdr:rowOff>11492</xdr:rowOff>
    </xdr:from>
    <xdr:to>
      <xdr:col>4</xdr:col>
      <xdr:colOff>748923</xdr:colOff>
      <xdr:row>28</xdr:row>
      <xdr:rowOff>6151</xdr:rowOff>
    </xdr:to>
    <xdr:pic>
      <xdr:nvPicPr>
        <xdr:cNvPr id="80" name="Imagen 7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D576E35-F393-4E41-B134-A939B7740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0453" y="5510926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128433</xdr:colOff>
      <xdr:row>26</xdr:row>
      <xdr:rowOff>13498</xdr:rowOff>
    </xdr:from>
    <xdr:to>
      <xdr:col>4</xdr:col>
      <xdr:colOff>745916</xdr:colOff>
      <xdr:row>27</xdr:row>
      <xdr:rowOff>8157</xdr:rowOff>
    </xdr:to>
    <xdr:pic>
      <xdr:nvPicPr>
        <xdr:cNvPr id="81" name="Imagen 8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C85A087-D43D-44B0-94C3-C44B0BAC0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7446" y="5322432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125425</xdr:colOff>
      <xdr:row>28</xdr:row>
      <xdr:rowOff>20516</xdr:rowOff>
    </xdr:from>
    <xdr:to>
      <xdr:col>4</xdr:col>
      <xdr:colOff>742908</xdr:colOff>
      <xdr:row>29</xdr:row>
      <xdr:rowOff>15175</xdr:rowOff>
    </xdr:to>
    <xdr:pic>
      <xdr:nvPicPr>
        <xdr:cNvPr id="82" name="Imagen 8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74F1673-E4A8-421F-81FF-CABAC1EB9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4438" y="571045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117404</xdr:colOff>
      <xdr:row>29</xdr:row>
      <xdr:rowOff>7482</xdr:rowOff>
    </xdr:from>
    <xdr:to>
      <xdr:col>4</xdr:col>
      <xdr:colOff>734887</xdr:colOff>
      <xdr:row>30</xdr:row>
      <xdr:rowOff>2141</xdr:rowOff>
    </xdr:to>
    <xdr:pic>
      <xdr:nvPicPr>
        <xdr:cNvPr id="83" name="Imagen 8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4266A88-F182-4D80-823B-F036B68D3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56417" y="5887916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124422</xdr:colOff>
      <xdr:row>30</xdr:row>
      <xdr:rowOff>9488</xdr:rowOff>
    </xdr:from>
    <xdr:to>
      <xdr:col>4</xdr:col>
      <xdr:colOff>741905</xdr:colOff>
      <xdr:row>31</xdr:row>
      <xdr:rowOff>4147</xdr:rowOff>
    </xdr:to>
    <xdr:pic>
      <xdr:nvPicPr>
        <xdr:cNvPr id="84" name="Imagen 8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781AA8B-E73F-4067-A132-939679263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3435" y="6080422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131440</xdr:colOff>
      <xdr:row>31</xdr:row>
      <xdr:rowOff>11493</xdr:rowOff>
    </xdr:from>
    <xdr:to>
      <xdr:col>4</xdr:col>
      <xdr:colOff>748923</xdr:colOff>
      <xdr:row>32</xdr:row>
      <xdr:rowOff>6152</xdr:rowOff>
    </xdr:to>
    <xdr:pic>
      <xdr:nvPicPr>
        <xdr:cNvPr id="85" name="Imagen 8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00322E7-DAD2-4E1C-9AB8-0AC49A655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0453" y="627292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123419</xdr:colOff>
      <xdr:row>32</xdr:row>
      <xdr:rowOff>23525</xdr:rowOff>
    </xdr:from>
    <xdr:to>
      <xdr:col>4</xdr:col>
      <xdr:colOff>740902</xdr:colOff>
      <xdr:row>33</xdr:row>
      <xdr:rowOff>18184</xdr:rowOff>
    </xdr:to>
    <xdr:pic>
      <xdr:nvPicPr>
        <xdr:cNvPr id="86" name="Imagen 8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67044E3-A9DE-4539-8BF7-17675DC8D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2432" y="647545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130438</xdr:colOff>
      <xdr:row>33</xdr:row>
      <xdr:rowOff>10490</xdr:rowOff>
    </xdr:from>
    <xdr:to>
      <xdr:col>4</xdr:col>
      <xdr:colOff>747921</xdr:colOff>
      <xdr:row>34</xdr:row>
      <xdr:rowOff>5149</xdr:rowOff>
    </xdr:to>
    <xdr:pic>
      <xdr:nvPicPr>
        <xdr:cNvPr id="87" name="Imagen 8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6E4EE47-02F0-4C9E-970A-BE783D366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9451" y="665292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122417</xdr:colOff>
      <xdr:row>34</xdr:row>
      <xdr:rowOff>17509</xdr:rowOff>
    </xdr:from>
    <xdr:to>
      <xdr:col>4</xdr:col>
      <xdr:colOff>739900</xdr:colOff>
      <xdr:row>35</xdr:row>
      <xdr:rowOff>12168</xdr:rowOff>
    </xdr:to>
    <xdr:pic>
      <xdr:nvPicPr>
        <xdr:cNvPr id="88" name="Imagen 87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D0F4B51-2A69-4CFC-8A84-489C52654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1430" y="685044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124422</xdr:colOff>
      <xdr:row>34</xdr:row>
      <xdr:rowOff>189961</xdr:rowOff>
    </xdr:from>
    <xdr:to>
      <xdr:col>4</xdr:col>
      <xdr:colOff>741905</xdr:colOff>
      <xdr:row>35</xdr:row>
      <xdr:rowOff>184620</xdr:rowOff>
    </xdr:to>
    <xdr:pic>
      <xdr:nvPicPr>
        <xdr:cNvPr id="89" name="Imagen 8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6FE88DC-4F76-48B5-8B13-201455EB7C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3435" y="702289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126428</xdr:colOff>
      <xdr:row>36</xdr:row>
      <xdr:rowOff>6481</xdr:rowOff>
    </xdr:from>
    <xdr:to>
      <xdr:col>4</xdr:col>
      <xdr:colOff>743911</xdr:colOff>
      <xdr:row>37</xdr:row>
      <xdr:rowOff>1140</xdr:rowOff>
    </xdr:to>
    <xdr:pic>
      <xdr:nvPicPr>
        <xdr:cNvPr id="90" name="Imagen 89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51E31A7-EC03-4C3A-84A6-745B288985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5441" y="722041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123420</xdr:colOff>
      <xdr:row>37</xdr:row>
      <xdr:rowOff>3473</xdr:rowOff>
    </xdr:from>
    <xdr:to>
      <xdr:col>4</xdr:col>
      <xdr:colOff>740903</xdr:colOff>
      <xdr:row>37</xdr:row>
      <xdr:rowOff>188632</xdr:rowOff>
    </xdr:to>
    <xdr:pic>
      <xdr:nvPicPr>
        <xdr:cNvPr id="91" name="Imagen 90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0C03E89-50B0-4802-8290-78488745F3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2433" y="740790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120411</xdr:colOff>
      <xdr:row>40</xdr:row>
      <xdr:rowOff>15505</xdr:rowOff>
    </xdr:from>
    <xdr:to>
      <xdr:col>4</xdr:col>
      <xdr:colOff>737894</xdr:colOff>
      <xdr:row>41</xdr:row>
      <xdr:rowOff>10164</xdr:rowOff>
    </xdr:to>
    <xdr:pic>
      <xdr:nvPicPr>
        <xdr:cNvPr id="92" name="Imagen 91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D32A53C-E59D-41FF-8979-396D7AACA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59424" y="802151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122417</xdr:colOff>
      <xdr:row>41</xdr:row>
      <xdr:rowOff>12496</xdr:rowOff>
    </xdr:from>
    <xdr:to>
      <xdr:col>4</xdr:col>
      <xdr:colOff>739900</xdr:colOff>
      <xdr:row>42</xdr:row>
      <xdr:rowOff>27207</xdr:rowOff>
    </xdr:to>
    <xdr:pic>
      <xdr:nvPicPr>
        <xdr:cNvPr id="93" name="Imagen 92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846321D-0284-429A-984A-81FCF2740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1430" y="820900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124423</xdr:colOff>
      <xdr:row>42</xdr:row>
      <xdr:rowOff>19514</xdr:rowOff>
    </xdr:from>
    <xdr:to>
      <xdr:col>4</xdr:col>
      <xdr:colOff>741906</xdr:colOff>
      <xdr:row>43</xdr:row>
      <xdr:rowOff>14173</xdr:rowOff>
    </xdr:to>
    <xdr:pic>
      <xdr:nvPicPr>
        <xdr:cNvPr id="94" name="Imagen 9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8423C0A0-E1C2-4976-96D3-77DE00971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3436" y="838647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136453</xdr:colOff>
      <xdr:row>44</xdr:row>
      <xdr:rowOff>6479</xdr:rowOff>
    </xdr:from>
    <xdr:to>
      <xdr:col>4</xdr:col>
      <xdr:colOff>753936</xdr:colOff>
      <xdr:row>45</xdr:row>
      <xdr:rowOff>1138</xdr:rowOff>
    </xdr:to>
    <xdr:pic>
      <xdr:nvPicPr>
        <xdr:cNvPr id="95" name="Imagen 9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537DB728-A8F5-4A1B-940E-A2C51F32C5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5466" y="875444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123420</xdr:colOff>
      <xdr:row>45</xdr:row>
      <xdr:rowOff>18512</xdr:rowOff>
    </xdr:from>
    <xdr:to>
      <xdr:col>4</xdr:col>
      <xdr:colOff>740903</xdr:colOff>
      <xdr:row>46</xdr:row>
      <xdr:rowOff>13171</xdr:rowOff>
    </xdr:to>
    <xdr:pic>
      <xdr:nvPicPr>
        <xdr:cNvPr id="96" name="Imagen 95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4D1BC38-E636-4157-A75B-61CD90028F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2433" y="895697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135452</xdr:colOff>
      <xdr:row>46</xdr:row>
      <xdr:rowOff>20517</xdr:rowOff>
    </xdr:from>
    <xdr:to>
      <xdr:col>4</xdr:col>
      <xdr:colOff>752935</xdr:colOff>
      <xdr:row>47</xdr:row>
      <xdr:rowOff>15176</xdr:rowOff>
    </xdr:to>
    <xdr:pic>
      <xdr:nvPicPr>
        <xdr:cNvPr id="97" name="Imagen 96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38EE3990-B4CC-48A3-B79A-E05D87E87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4465" y="914947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132443</xdr:colOff>
      <xdr:row>47</xdr:row>
      <xdr:rowOff>2469</xdr:rowOff>
    </xdr:from>
    <xdr:to>
      <xdr:col>4</xdr:col>
      <xdr:colOff>749926</xdr:colOff>
      <xdr:row>47</xdr:row>
      <xdr:rowOff>187628</xdr:rowOff>
    </xdr:to>
    <xdr:pic>
      <xdr:nvPicPr>
        <xdr:cNvPr id="98" name="Imagen 97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497B0E5E-5C72-4064-BB50-331918EE0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1456" y="932193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139462</xdr:colOff>
      <xdr:row>47</xdr:row>
      <xdr:rowOff>189962</xdr:rowOff>
    </xdr:from>
    <xdr:to>
      <xdr:col>4</xdr:col>
      <xdr:colOff>756945</xdr:colOff>
      <xdr:row>48</xdr:row>
      <xdr:rowOff>184621</xdr:rowOff>
    </xdr:to>
    <xdr:pic>
      <xdr:nvPicPr>
        <xdr:cNvPr id="99" name="Imagen 9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9ED89657-D587-4405-A393-655E8A239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78475" y="950942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126428</xdr:colOff>
      <xdr:row>49</xdr:row>
      <xdr:rowOff>11494</xdr:rowOff>
    </xdr:from>
    <xdr:to>
      <xdr:col>4</xdr:col>
      <xdr:colOff>743911</xdr:colOff>
      <xdr:row>50</xdr:row>
      <xdr:rowOff>6153</xdr:rowOff>
    </xdr:to>
    <xdr:pic>
      <xdr:nvPicPr>
        <xdr:cNvPr id="100" name="Imagen 9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12A455E3-A645-4E42-8FCE-259970F0D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5441" y="971195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123419</xdr:colOff>
      <xdr:row>50</xdr:row>
      <xdr:rowOff>8486</xdr:rowOff>
    </xdr:from>
    <xdr:to>
      <xdr:col>4</xdr:col>
      <xdr:colOff>740902</xdr:colOff>
      <xdr:row>51</xdr:row>
      <xdr:rowOff>3145</xdr:rowOff>
    </xdr:to>
    <xdr:pic>
      <xdr:nvPicPr>
        <xdr:cNvPr id="101" name="Imagen 100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698BA76C-4398-4BBB-9DCC-3D26CB803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2432" y="989944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125425</xdr:colOff>
      <xdr:row>51</xdr:row>
      <xdr:rowOff>464</xdr:rowOff>
    </xdr:from>
    <xdr:to>
      <xdr:col>4</xdr:col>
      <xdr:colOff>742908</xdr:colOff>
      <xdr:row>51</xdr:row>
      <xdr:rowOff>185623</xdr:rowOff>
    </xdr:to>
    <xdr:pic>
      <xdr:nvPicPr>
        <xdr:cNvPr id="102" name="Imagen 101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64EC08DB-14F0-48E7-824F-BEC538C8D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4438" y="1008192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117404</xdr:colOff>
      <xdr:row>52</xdr:row>
      <xdr:rowOff>12497</xdr:rowOff>
    </xdr:from>
    <xdr:to>
      <xdr:col>4</xdr:col>
      <xdr:colOff>734887</xdr:colOff>
      <xdr:row>53</xdr:row>
      <xdr:rowOff>7156</xdr:rowOff>
    </xdr:to>
    <xdr:pic>
      <xdr:nvPicPr>
        <xdr:cNvPr id="103" name="Imagen 102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C39FB05C-D868-4566-B863-49E2008BE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56417" y="1028445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119409</xdr:colOff>
      <xdr:row>53</xdr:row>
      <xdr:rowOff>9488</xdr:rowOff>
    </xdr:from>
    <xdr:to>
      <xdr:col>4</xdr:col>
      <xdr:colOff>736892</xdr:colOff>
      <xdr:row>54</xdr:row>
      <xdr:rowOff>4147</xdr:rowOff>
    </xdr:to>
    <xdr:pic>
      <xdr:nvPicPr>
        <xdr:cNvPr id="104" name="Imagen 103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41FB74DE-A62B-4031-90C9-E9E1D1C06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58422" y="1047194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126428</xdr:colOff>
      <xdr:row>54</xdr:row>
      <xdr:rowOff>11494</xdr:rowOff>
    </xdr:from>
    <xdr:to>
      <xdr:col>4</xdr:col>
      <xdr:colOff>743911</xdr:colOff>
      <xdr:row>55</xdr:row>
      <xdr:rowOff>6153</xdr:rowOff>
    </xdr:to>
    <xdr:pic>
      <xdr:nvPicPr>
        <xdr:cNvPr id="105" name="Imagen 104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3F18EB9-2569-45A0-B1A6-D67EAC3B2A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5441" y="1066445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108380</xdr:colOff>
      <xdr:row>55</xdr:row>
      <xdr:rowOff>18512</xdr:rowOff>
    </xdr:from>
    <xdr:to>
      <xdr:col>4</xdr:col>
      <xdr:colOff>725863</xdr:colOff>
      <xdr:row>56</xdr:row>
      <xdr:rowOff>13171</xdr:rowOff>
    </xdr:to>
    <xdr:pic>
      <xdr:nvPicPr>
        <xdr:cNvPr id="106" name="Imagen 105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47C4E879-0C7D-42B2-BED6-820242799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47393" y="1086197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125425</xdr:colOff>
      <xdr:row>56</xdr:row>
      <xdr:rowOff>25530</xdr:rowOff>
    </xdr:from>
    <xdr:to>
      <xdr:col>4</xdr:col>
      <xdr:colOff>742908</xdr:colOff>
      <xdr:row>57</xdr:row>
      <xdr:rowOff>20189</xdr:rowOff>
    </xdr:to>
    <xdr:pic>
      <xdr:nvPicPr>
        <xdr:cNvPr id="107" name="Imagen 106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13939A20-2950-46A6-AC9E-9E1540057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4438" y="11059491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127430</xdr:colOff>
      <xdr:row>57</xdr:row>
      <xdr:rowOff>17509</xdr:rowOff>
    </xdr:from>
    <xdr:to>
      <xdr:col>4</xdr:col>
      <xdr:colOff>744913</xdr:colOff>
      <xdr:row>58</xdr:row>
      <xdr:rowOff>12168</xdr:rowOff>
    </xdr:to>
    <xdr:pic>
      <xdr:nvPicPr>
        <xdr:cNvPr id="108" name="Imagen 107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C264327D-9822-4C73-8F46-1BABDCEE9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66443" y="1124197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119409</xdr:colOff>
      <xdr:row>58</xdr:row>
      <xdr:rowOff>4475</xdr:rowOff>
    </xdr:from>
    <xdr:to>
      <xdr:col>4</xdr:col>
      <xdr:colOff>736892</xdr:colOff>
      <xdr:row>58</xdr:row>
      <xdr:rowOff>189634</xdr:rowOff>
    </xdr:to>
    <xdr:pic>
      <xdr:nvPicPr>
        <xdr:cNvPr id="109" name="Imagen 108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E7D0A226-8CC2-4423-ACF0-A66EF18BA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5458422" y="11419436"/>
          <a:ext cx="617483" cy="185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197827</xdr:colOff>
      <xdr:row>3</xdr:row>
      <xdr:rowOff>7326</xdr:rowOff>
    </xdr:from>
    <xdr:to>
      <xdr:col>4</xdr:col>
      <xdr:colOff>815310</xdr:colOff>
      <xdr:row>4</xdr:row>
      <xdr:rowOff>1985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FDACB7-B5F4-4661-8F1B-E2C8CB528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484327" y="89388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203688</xdr:colOff>
      <xdr:row>4</xdr:row>
      <xdr:rowOff>5861</xdr:rowOff>
    </xdr:from>
    <xdr:to>
      <xdr:col>4</xdr:col>
      <xdr:colOff>821171</xdr:colOff>
      <xdr:row>5</xdr:row>
      <xdr:rowOff>520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0AF24E-E840-4171-9001-7773349F3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490188" y="108291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202223</xdr:colOff>
      <xdr:row>6</xdr:row>
      <xdr:rowOff>4396</xdr:rowOff>
    </xdr:from>
    <xdr:to>
      <xdr:col>4</xdr:col>
      <xdr:colOff>819706</xdr:colOff>
      <xdr:row>6</xdr:row>
      <xdr:rowOff>189555</xdr:rowOff>
    </xdr:to>
    <xdr:pic>
      <xdr:nvPicPr>
        <xdr:cNvPr id="5" name="Imag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4B83C8-49DE-465B-A136-92662045D7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488723" y="146245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208085</xdr:colOff>
      <xdr:row>5</xdr:row>
      <xdr:rowOff>10257</xdr:rowOff>
    </xdr:from>
    <xdr:to>
      <xdr:col>4</xdr:col>
      <xdr:colOff>825568</xdr:colOff>
      <xdr:row>6</xdr:row>
      <xdr:rowOff>4916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A00DFD-2271-4362-A477-502BF3F9EE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494585" y="127781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213945</xdr:colOff>
      <xdr:row>7</xdr:row>
      <xdr:rowOff>16119</xdr:rowOff>
    </xdr:from>
    <xdr:to>
      <xdr:col>4</xdr:col>
      <xdr:colOff>831428</xdr:colOff>
      <xdr:row>8</xdr:row>
      <xdr:rowOff>10778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367C9F-F1B1-4C87-A538-DA8C3D0FA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00445" y="166467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227135</xdr:colOff>
      <xdr:row>8</xdr:row>
      <xdr:rowOff>21980</xdr:rowOff>
    </xdr:from>
    <xdr:to>
      <xdr:col>4</xdr:col>
      <xdr:colOff>844618</xdr:colOff>
      <xdr:row>9</xdr:row>
      <xdr:rowOff>16639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C1814F-698E-48A1-928D-CD78C8A34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13635" y="186103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218343</xdr:colOff>
      <xdr:row>9</xdr:row>
      <xdr:rowOff>27842</xdr:rowOff>
    </xdr:from>
    <xdr:to>
      <xdr:col>4</xdr:col>
      <xdr:colOff>835826</xdr:colOff>
      <xdr:row>10</xdr:row>
      <xdr:rowOff>22501</xdr:rowOff>
    </xdr:to>
    <xdr:pic>
      <xdr:nvPicPr>
        <xdr:cNvPr id="9" name="Imag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0CBD35-5E9D-41EE-8C9C-E3C6A4041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04843" y="205740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231531</xdr:colOff>
      <xdr:row>10</xdr:row>
      <xdr:rowOff>19050</xdr:rowOff>
    </xdr:from>
    <xdr:to>
      <xdr:col>4</xdr:col>
      <xdr:colOff>849014</xdr:colOff>
      <xdr:row>11</xdr:row>
      <xdr:rowOff>13709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D7213EF-8F23-40DF-97D2-CE4438B47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18031" y="223910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232996</xdr:colOff>
      <xdr:row>11</xdr:row>
      <xdr:rowOff>5861</xdr:rowOff>
    </xdr:from>
    <xdr:to>
      <xdr:col>4</xdr:col>
      <xdr:colOff>850479</xdr:colOff>
      <xdr:row>12</xdr:row>
      <xdr:rowOff>520</xdr:rowOff>
    </xdr:to>
    <xdr:pic>
      <xdr:nvPicPr>
        <xdr:cNvPr id="11" name="Imagen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756AAE1-B8EE-4F20-9111-281AB8C0EB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19496" y="241641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224204</xdr:colOff>
      <xdr:row>12</xdr:row>
      <xdr:rowOff>11723</xdr:rowOff>
    </xdr:from>
    <xdr:to>
      <xdr:col>4</xdr:col>
      <xdr:colOff>841687</xdr:colOff>
      <xdr:row>13</xdr:row>
      <xdr:rowOff>6382</xdr:rowOff>
    </xdr:to>
    <xdr:pic>
      <xdr:nvPicPr>
        <xdr:cNvPr id="12" name="Imagen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1BD8F3A-D386-4560-B8C6-32FE4E88BD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10704" y="2612781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237392</xdr:colOff>
      <xdr:row>13</xdr:row>
      <xdr:rowOff>2931</xdr:rowOff>
    </xdr:from>
    <xdr:to>
      <xdr:col>4</xdr:col>
      <xdr:colOff>854875</xdr:colOff>
      <xdr:row>13</xdr:row>
      <xdr:rowOff>188090</xdr:rowOff>
    </xdr:to>
    <xdr:pic>
      <xdr:nvPicPr>
        <xdr:cNvPr id="13" name="Imagen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9F2F3A3-12AA-4256-944A-6EFBBE2DC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3892" y="279448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240323</xdr:colOff>
      <xdr:row>14</xdr:row>
      <xdr:rowOff>49822</xdr:rowOff>
    </xdr:from>
    <xdr:to>
      <xdr:col>4</xdr:col>
      <xdr:colOff>857806</xdr:colOff>
      <xdr:row>15</xdr:row>
      <xdr:rowOff>44481</xdr:rowOff>
    </xdr:to>
    <xdr:pic>
      <xdr:nvPicPr>
        <xdr:cNvPr id="14" name="Imagen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4F8F7E4-5F8E-4AF4-A36A-7083CE9A8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6823" y="303188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231531</xdr:colOff>
      <xdr:row>15</xdr:row>
      <xdr:rowOff>55684</xdr:rowOff>
    </xdr:from>
    <xdr:to>
      <xdr:col>4</xdr:col>
      <xdr:colOff>849014</xdr:colOff>
      <xdr:row>16</xdr:row>
      <xdr:rowOff>50343</xdr:rowOff>
    </xdr:to>
    <xdr:pic>
      <xdr:nvPicPr>
        <xdr:cNvPr id="15" name="Imagen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74A2B5A-0905-4D00-A364-211F92865B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18031" y="3228242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244719</xdr:colOff>
      <xdr:row>16</xdr:row>
      <xdr:rowOff>46892</xdr:rowOff>
    </xdr:from>
    <xdr:to>
      <xdr:col>4</xdr:col>
      <xdr:colOff>862202</xdr:colOff>
      <xdr:row>17</xdr:row>
      <xdr:rowOff>41551</xdr:rowOff>
    </xdr:to>
    <xdr:pic>
      <xdr:nvPicPr>
        <xdr:cNvPr id="16" name="Imagen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8137C3A-CAC3-46EA-A488-5D592A530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1219" y="340995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246184</xdr:colOff>
      <xdr:row>17</xdr:row>
      <xdr:rowOff>33703</xdr:rowOff>
    </xdr:from>
    <xdr:to>
      <xdr:col>4</xdr:col>
      <xdr:colOff>863667</xdr:colOff>
      <xdr:row>18</xdr:row>
      <xdr:rowOff>28362</xdr:rowOff>
    </xdr:to>
    <xdr:pic>
      <xdr:nvPicPr>
        <xdr:cNvPr id="17" name="Imagen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E0BAF8A-4C70-416B-A60E-FC09D3E91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2684" y="3587261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237392</xdr:colOff>
      <xdr:row>18</xdr:row>
      <xdr:rowOff>39565</xdr:rowOff>
    </xdr:from>
    <xdr:to>
      <xdr:col>4</xdr:col>
      <xdr:colOff>854875</xdr:colOff>
      <xdr:row>19</xdr:row>
      <xdr:rowOff>34224</xdr:rowOff>
    </xdr:to>
    <xdr:pic>
      <xdr:nvPicPr>
        <xdr:cNvPr id="18" name="Imagen 1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4C1739E-B597-4964-8547-B36CC913F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3892" y="3783623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250580</xdr:colOff>
      <xdr:row>19</xdr:row>
      <xdr:rowOff>30773</xdr:rowOff>
    </xdr:from>
    <xdr:to>
      <xdr:col>4</xdr:col>
      <xdr:colOff>868063</xdr:colOff>
      <xdr:row>20</xdr:row>
      <xdr:rowOff>25432</xdr:rowOff>
    </xdr:to>
    <xdr:pic>
      <xdr:nvPicPr>
        <xdr:cNvPr id="19" name="Imagen 1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9AC3011-3CAA-4CA2-9292-3F7B4F6AD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7080" y="3965331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238857</xdr:colOff>
      <xdr:row>20</xdr:row>
      <xdr:rowOff>26376</xdr:rowOff>
    </xdr:from>
    <xdr:to>
      <xdr:col>4</xdr:col>
      <xdr:colOff>856340</xdr:colOff>
      <xdr:row>21</xdr:row>
      <xdr:rowOff>21035</xdr:rowOff>
    </xdr:to>
    <xdr:pic>
      <xdr:nvPicPr>
        <xdr:cNvPr id="20" name="Imagen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3E9AFA9-72CB-4B67-8B0C-68EEF2B88D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5357" y="415143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230065</xdr:colOff>
      <xdr:row>21</xdr:row>
      <xdr:rowOff>32238</xdr:rowOff>
    </xdr:from>
    <xdr:to>
      <xdr:col>4</xdr:col>
      <xdr:colOff>847548</xdr:colOff>
      <xdr:row>22</xdr:row>
      <xdr:rowOff>26897</xdr:rowOff>
    </xdr:to>
    <xdr:pic>
      <xdr:nvPicPr>
        <xdr:cNvPr id="21" name="Imagen 2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B325E49-9DE7-464D-AFF5-FB9E1B64B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16565" y="4347796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243253</xdr:colOff>
      <xdr:row>22</xdr:row>
      <xdr:rowOff>23446</xdr:rowOff>
    </xdr:from>
    <xdr:to>
      <xdr:col>4</xdr:col>
      <xdr:colOff>860736</xdr:colOff>
      <xdr:row>23</xdr:row>
      <xdr:rowOff>18105</xdr:rowOff>
    </xdr:to>
    <xdr:pic>
      <xdr:nvPicPr>
        <xdr:cNvPr id="22" name="Imagen 2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A9B312A-8394-4404-B9A2-50EBDBFCB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9753" y="452950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252044</xdr:colOff>
      <xdr:row>26</xdr:row>
      <xdr:rowOff>2930</xdr:rowOff>
    </xdr:from>
    <xdr:to>
      <xdr:col>4</xdr:col>
      <xdr:colOff>869527</xdr:colOff>
      <xdr:row>26</xdr:row>
      <xdr:rowOff>188089</xdr:rowOff>
    </xdr:to>
    <xdr:pic>
      <xdr:nvPicPr>
        <xdr:cNvPr id="23" name="Imagen 2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10F02A1-F986-4951-8363-F868C9E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8544" y="529296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235926</xdr:colOff>
      <xdr:row>23</xdr:row>
      <xdr:rowOff>206619</xdr:rowOff>
    </xdr:from>
    <xdr:to>
      <xdr:col>4</xdr:col>
      <xdr:colOff>853409</xdr:colOff>
      <xdr:row>24</xdr:row>
      <xdr:rowOff>179298</xdr:rowOff>
    </xdr:to>
    <xdr:pic>
      <xdr:nvPicPr>
        <xdr:cNvPr id="24" name="Imagen 2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E87B47F-C95E-48BF-AED3-7188069784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2426" y="490317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249114</xdr:colOff>
      <xdr:row>24</xdr:row>
      <xdr:rowOff>175847</xdr:rowOff>
    </xdr:from>
    <xdr:to>
      <xdr:col>4</xdr:col>
      <xdr:colOff>866597</xdr:colOff>
      <xdr:row>25</xdr:row>
      <xdr:rowOff>170506</xdr:rowOff>
    </xdr:to>
    <xdr:pic>
      <xdr:nvPicPr>
        <xdr:cNvPr id="25" name="Imagen 2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8126B0-9E43-4CFE-A8E3-A1C987C8A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5614" y="508488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250580</xdr:colOff>
      <xdr:row>27</xdr:row>
      <xdr:rowOff>1</xdr:rowOff>
    </xdr:from>
    <xdr:to>
      <xdr:col>4</xdr:col>
      <xdr:colOff>868063</xdr:colOff>
      <xdr:row>27</xdr:row>
      <xdr:rowOff>185160</xdr:rowOff>
    </xdr:to>
    <xdr:pic>
      <xdr:nvPicPr>
        <xdr:cNvPr id="26" name="Imagen 2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724CEF46-DDBF-47BC-B6A8-5753FA2B3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7080" y="548053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241788</xdr:colOff>
      <xdr:row>28</xdr:row>
      <xdr:rowOff>5863</xdr:rowOff>
    </xdr:from>
    <xdr:to>
      <xdr:col>4</xdr:col>
      <xdr:colOff>859271</xdr:colOff>
      <xdr:row>29</xdr:row>
      <xdr:rowOff>522</xdr:rowOff>
    </xdr:to>
    <xdr:pic>
      <xdr:nvPicPr>
        <xdr:cNvPr id="27" name="Imagen 26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F1ADCA3-21B0-4287-B720-CD1612EB7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8288" y="5676901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254976</xdr:colOff>
      <xdr:row>28</xdr:row>
      <xdr:rowOff>187571</xdr:rowOff>
    </xdr:from>
    <xdr:to>
      <xdr:col>4</xdr:col>
      <xdr:colOff>872459</xdr:colOff>
      <xdr:row>29</xdr:row>
      <xdr:rowOff>182230</xdr:rowOff>
    </xdr:to>
    <xdr:pic>
      <xdr:nvPicPr>
        <xdr:cNvPr id="28" name="Imagen 27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9979DD1-A1F1-4E83-8473-B81E3E600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1476" y="5858609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256441</xdr:colOff>
      <xdr:row>29</xdr:row>
      <xdr:rowOff>174382</xdr:rowOff>
    </xdr:from>
    <xdr:to>
      <xdr:col>4</xdr:col>
      <xdr:colOff>873924</xdr:colOff>
      <xdr:row>30</xdr:row>
      <xdr:rowOff>169041</xdr:rowOff>
    </xdr:to>
    <xdr:pic>
      <xdr:nvPicPr>
        <xdr:cNvPr id="29" name="Imagen 2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8C51F23-141E-436A-9A33-8AB476BA8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2941" y="603592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247649</xdr:colOff>
      <xdr:row>30</xdr:row>
      <xdr:rowOff>180244</xdr:rowOff>
    </xdr:from>
    <xdr:to>
      <xdr:col>4</xdr:col>
      <xdr:colOff>865132</xdr:colOff>
      <xdr:row>31</xdr:row>
      <xdr:rowOff>174903</xdr:rowOff>
    </xdr:to>
    <xdr:pic>
      <xdr:nvPicPr>
        <xdr:cNvPr id="30" name="Imagen 29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9009917-6135-4D96-8547-689400CB2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4149" y="6232282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260837</xdr:colOff>
      <xdr:row>31</xdr:row>
      <xdr:rowOff>171452</xdr:rowOff>
    </xdr:from>
    <xdr:to>
      <xdr:col>4</xdr:col>
      <xdr:colOff>878320</xdr:colOff>
      <xdr:row>32</xdr:row>
      <xdr:rowOff>166111</xdr:rowOff>
    </xdr:to>
    <xdr:pic>
      <xdr:nvPicPr>
        <xdr:cNvPr id="31" name="Imagen 30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B673EE3-5D2C-4CA2-9BA4-6F1BDED163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7337" y="641399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249115</xdr:colOff>
      <xdr:row>33</xdr:row>
      <xdr:rowOff>20516</xdr:rowOff>
    </xdr:from>
    <xdr:to>
      <xdr:col>4</xdr:col>
      <xdr:colOff>866598</xdr:colOff>
      <xdr:row>34</xdr:row>
      <xdr:rowOff>15175</xdr:rowOff>
    </xdr:to>
    <xdr:pic>
      <xdr:nvPicPr>
        <xdr:cNvPr id="32" name="Imagen 3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87E7543-599B-41CA-AD3A-7CD7F680D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5615" y="664405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240323</xdr:colOff>
      <xdr:row>34</xdr:row>
      <xdr:rowOff>26378</xdr:rowOff>
    </xdr:from>
    <xdr:to>
      <xdr:col>4</xdr:col>
      <xdr:colOff>857806</xdr:colOff>
      <xdr:row>35</xdr:row>
      <xdr:rowOff>21037</xdr:rowOff>
    </xdr:to>
    <xdr:pic>
      <xdr:nvPicPr>
        <xdr:cNvPr id="33" name="Imagen 3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252F32A-90A8-4078-89D6-36B45E3C3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26823" y="6840416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253511</xdr:colOff>
      <xdr:row>35</xdr:row>
      <xdr:rowOff>17586</xdr:rowOff>
    </xdr:from>
    <xdr:to>
      <xdr:col>4</xdr:col>
      <xdr:colOff>870994</xdr:colOff>
      <xdr:row>36</xdr:row>
      <xdr:rowOff>12245</xdr:rowOff>
    </xdr:to>
    <xdr:pic>
      <xdr:nvPicPr>
        <xdr:cNvPr id="34" name="Imagen 3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68F8D28-1D92-4F17-9166-AE865FDDA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0011" y="7022124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254976</xdr:colOff>
      <xdr:row>36</xdr:row>
      <xdr:rowOff>4397</xdr:rowOff>
    </xdr:from>
    <xdr:to>
      <xdr:col>4</xdr:col>
      <xdr:colOff>872459</xdr:colOff>
      <xdr:row>36</xdr:row>
      <xdr:rowOff>189556</xdr:rowOff>
    </xdr:to>
    <xdr:pic>
      <xdr:nvPicPr>
        <xdr:cNvPr id="35" name="Imagen 3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4669AF9-A770-45D6-9D83-FCAE4F292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1476" y="719943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246184</xdr:colOff>
      <xdr:row>37</xdr:row>
      <xdr:rowOff>10259</xdr:rowOff>
    </xdr:from>
    <xdr:to>
      <xdr:col>4</xdr:col>
      <xdr:colOff>863667</xdr:colOff>
      <xdr:row>38</xdr:row>
      <xdr:rowOff>4918</xdr:rowOff>
    </xdr:to>
    <xdr:pic>
      <xdr:nvPicPr>
        <xdr:cNvPr id="36" name="Imagen 3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D830946-5B3F-48FF-BA4D-EC8DB2BDE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32684" y="7395797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259372</xdr:colOff>
      <xdr:row>38</xdr:row>
      <xdr:rowOff>1467</xdr:rowOff>
    </xdr:from>
    <xdr:to>
      <xdr:col>4</xdr:col>
      <xdr:colOff>876855</xdr:colOff>
      <xdr:row>38</xdr:row>
      <xdr:rowOff>186626</xdr:rowOff>
    </xdr:to>
    <xdr:pic>
      <xdr:nvPicPr>
        <xdr:cNvPr id="37" name="Imagen 3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BFD7381-218F-43B7-8AC5-B5A9009A5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5872" y="7577505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269630</xdr:colOff>
      <xdr:row>38</xdr:row>
      <xdr:rowOff>187570</xdr:rowOff>
    </xdr:from>
    <xdr:to>
      <xdr:col>4</xdr:col>
      <xdr:colOff>887113</xdr:colOff>
      <xdr:row>39</xdr:row>
      <xdr:rowOff>182229</xdr:rowOff>
    </xdr:to>
    <xdr:pic>
      <xdr:nvPicPr>
        <xdr:cNvPr id="38" name="Imagen 3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817A2FA-027D-45B4-9DDB-4DED92B49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56130" y="7763608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268165</xdr:colOff>
      <xdr:row>40</xdr:row>
      <xdr:rowOff>2932</xdr:rowOff>
    </xdr:from>
    <xdr:to>
      <xdr:col>4</xdr:col>
      <xdr:colOff>885648</xdr:colOff>
      <xdr:row>40</xdr:row>
      <xdr:rowOff>188091</xdr:rowOff>
    </xdr:to>
    <xdr:pic>
      <xdr:nvPicPr>
        <xdr:cNvPr id="39" name="Imagen 3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D3C3F7-60E3-44C9-9035-C522E19DB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54665" y="7959970"/>
          <a:ext cx="617483" cy="185159"/>
        </a:xfrm>
        <a:prstGeom prst="rect">
          <a:avLst/>
        </a:prstGeom>
      </xdr:spPr>
    </xdr:pic>
    <xdr:clientData/>
  </xdr:twoCellAnchor>
  <xdr:twoCellAnchor editAs="oneCell">
    <xdr:from>
      <xdr:col>4</xdr:col>
      <xdr:colOff>259372</xdr:colOff>
      <xdr:row>40</xdr:row>
      <xdr:rowOff>184640</xdr:rowOff>
    </xdr:from>
    <xdr:to>
      <xdr:col>4</xdr:col>
      <xdr:colOff>876855</xdr:colOff>
      <xdr:row>41</xdr:row>
      <xdr:rowOff>179299</xdr:rowOff>
    </xdr:to>
    <xdr:pic>
      <xdr:nvPicPr>
        <xdr:cNvPr id="40" name="Imagen 3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150443AB-92EB-4224-9CF8-846D7D386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b="11638"/>
        <a:stretch>
          <a:fillRect/>
        </a:stretch>
      </xdr:blipFill>
      <xdr:spPr>
        <a:xfrm>
          <a:off x="6545872" y="8141678"/>
          <a:ext cx="617483" cy="18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409B-C9AF-44BD-95C6-B078484DACA3}">
  <sheetPr>
    <pageSetUpPr fitToPage="1"/>
  </sheetPr>
  <dimension ref="A1:H62"/>
  <sheetViews>
    <sheetView tabSelected="1" topLeftCell="A36" zoomScale="130" zoomScaleNormal="130" workbookViewId="0">
      <selection activeCell="J44" sqref="J44"/>
    </sheetView>
  </sheetViews>
  <sheetFormatPr baseColWidth="10" defaultColWidth="11.42578125" defaultRowHeight="15.75" x14ac:dyDescent="0.25"/>
  <cols>
    <col min="1" max="1" width="9.7109375" style="1" customWidth="1"/>
    <col min="2" max="2" width="55.7109375" style="4" customWidth="1"/>
    <col min="3" max="3" width="9.7109375" style="5" customWidth="1"/>
    <col min="4" max="4" width="9.7109375" style="1" customWidth="1"/>
    <col min="5" max="5" width="13.7109375" style="1" customWidth="1"/>
    <col min="6" max="7" width="9.7109375" style="1" customWidth="1"/>
    <col min="8" max="16384" width="11.42578125" style="1"/>
  </cols>
  <sheetData>
    <row r="1" spans="1:8" ht="27.75" customHeight="1" thickBot="1" x14ac:dyDescent="0.35">
      <c r="A1" s="53" t="s">
        <v>86</v>
      </c>
      <c r="B1" s="54"/>
      <c r="C1" s="54"/>
      <c r="D1" s="54"/>
      <c r="E1" s="54"/>
      <c r="F1" s="55"/>
      <c r="G1" s="55"/>
    </row>
    <row r="2" spans="1:8" s="6" customFormat="1" ht="25.9" customHeight="1" thickBot="1" x14ac:dyDescent="0.3">
      <c r="A2" s="37" t="s">
        <v>56</v>
      </c>
      <c r="B2" s="38" t="s">
        <v>80</v>
      </c>
      <c r="C2" s="38" t="s">
        <v>0</v>
      </c>
      <c r="D2" s="38" t="s">
        <v>33</v>
      </c>
      <c r="E2" s="39" t="s">
        <v>59</v>
      </c>
      <c r="F2" s="38" t="s">
        <v>0</v>
      </c>
      <c r="G2" s="38" t="s">
        <v>0</v>
      </c>
    </row>
    <row r="3" spans="1:8" s="6" customFormat="1" ht="16.5" customHeight="1" thickBot="1" x14ac:dyDescent="0.3">
      <c r="A3" s="56" t="s">
        <v>81</v>
      </c>
      <c r="B3" s="57"/>
      <c r="C3" s="57"/>
      <c r="D3" s="57"/>
      <c r="E3" s="57"/>
      <c r="F3" s="57"/>
      <c r="G3" s="58"/>
    </row>
    <row r="4" spans="1:8" ht="15" customHeight="1" x14ac:dyDescent="0.25">
      <c r="A4" s="9">
        <v>2461111</v>
      </c>
      <c r="B4" s="10" t="s">
        <v>1</v>
      </c>
      <c r="C4" s="75">
        <v>6</v>
      </c>
      <c r="D4" s="11" t="s">
        <v>57</v>
      </c>
      <c r="E4" s="50"/>
      <c r="F4" s="87">
        <f>+C4+C5+C6+C7+C8+C9+C10+C11+C12+C13</f>
        <v>60</v>
      </c>
      <c r="G4" s="88">
        <f>+F4</f>
        <v>60</v>
      </c>
      <c r="H4" s="51"/>
    </row>
    <row r="5" spans="1:8" s="7" customFormat="1" ht="15" customHeight="1" x14ac:dyDescent="0.25">
      <c r="A5" s="13">
        <v>2461112</v>
      </c>
      <c r="B5" s="14" t="s">
        <v>2</v>
      </c>
      <c r="C5" s="76">
        <v>6</v>
      </c>
      <c r="D5" s="15" t="s">
        <v>57</v>
      </c>
      <c r="E5" s="16"/>
      <c r="F5" s="89"/>
      <c r="G5" s="90"/>
    </row>
    <row r="6" spans="1:8" ht="15" customHeight="1" x14ac:dyDescent="0.25">
      <c r="A6" s="17">
        <v>2461113</v>
      </c>
      <c r="B6" s="18" t="s">
        <v>5</v>
      </c>
      <c r="C6" s="77">
        <v>6</v>
      </c>
      <c r="D6" s="19" t="s">
        <v>57</v>
      </c>
      <c r="E6" s="20"/>
      <c r="F6" s="89"/>
      <c r="G6" s="90"/>
    </row>
    <row r="7" spans="1:8" ht="15" customHeight="1" x14ac:dyDescent="0.25">
      <c r="A7" s="17">
        <v>2461114</v>
      </c>
      <c r="B7" s="18" t="s">
        <v>6</v>
      </c>
      <c r="C7" s="77">
        <v>6</v>
      </c>
      <c r="D7" s="19" t="s">
        <v>57</v>
      </c>
      <c r="E7" s="20"/>
      <c r="F7" s="89"/>
      <c r="G7" s="90"/>
    </row>
    <row r="8" spans="1:8" ht="15" customHeight="1" x14ac:dyDescent="0.25">
      <c r="A8" s="17">
        <v>2461115</v>
      </c>
      <c r="B8" s="18" t="s">
        <v>8</v>
      </c>
      <c r="C8" s="77">
        <v>6</v>
      </c>
      <c r="D8" s="19" t="s">
        <v>57</v>
      </c>
      <c r="E8" s="20"/>
      <c r="F8" s="89"/>
      <c r="G8" s="90"/>
    </row>
    <row r="9" spans="1:8" ht="15" customHeight="1" x14ac:dyDescent="0.25">
      <c r="A9" s="17">
        <v>2461116</v>
      </c>
      <c r="B9" s="18" t="s">
        <v>17</v>
      </c>
      <c r="C9" s="77">
        <v>6</v>
      </c>
      <c r="D9" s="19" t="s">
        <v>58</v>
      </c>
      <c r="E9" s="20"/>
      <c r="F9" s="89"/>
      <c r="G9" s="90"/>
    </row>
    <row r="10" spans="1:8" ht="15" customHeight="1" x14ac:dyDescent="0.25">
      <c r="A10" s="17">
        <v>2461117</v>
      </c>
      <c r="B10" s="18" t="s">
        <v>4</v>
      </c>
      <c r="C10" s="77">
        <v>6</v>
      </c>
      <c r="D10" s="19" t="s">
        <v>58</v>
      </c>
      <c r="E10" s="20"/>
      <c r="F10" s="89"/>
      <c r="G10" s="90"/>
    </row>
    <row r="11" spans="1:8" ht="15" customHeight="1" x14ac:dyDescent="0.25">
      <c r="A11" s="17">
        <v>2461118</v>
      </c>
      <c r="B11" s="18" t="s">
        <v>7</v>
      </c>
      <c r="C11" s="77">
        <v>6</v>
      </c>
      <c r="D11" s="19" t="s">
        <v>58</v>
      </c>
      <c r="E11" s="20"/>
      <c r="F11" s="89"/>
      <c r="G11" s="90"/>
    </row>
    <row r="12" spans="1:8" ht="15" customHeight="1" x14ac:dyDescent="0.25">
      <c r="A12" s="17">
        <v>2461119</v>
      </c>
      <c r="B12" s="18" t="s">
        <v>12</v>
      </c>
      <c r="C12" s="77">
        <v>6</v>
      </c>
      <c r="D12" s="19" t="s">
        <v>58</v>
      </c>
      <c r="E12" s="20"/>
      <c r="F12" s="89"/>
      <c r="G12" s="90"/>
    </row>
    <row r="13" spans="1:8" ht="15" customHeight="1" thickBot="1" x14ac:dyDescent="0.3">
      <c r="A13" s="21" t="s">
        <v>34</v>
      </c>
      <c r="B13" s="22" t="s">
        <v>9</v>
      </c>
      <c r="C13" s="78">
        <v>6</v>
      </c>
      <c r="D13" s="23" t="s">
        <v>58</v>
      </c>
      <c r="E13" s="24"/>
      <c r="F13" s="91"/>
      <c r="G13" s="92"/>
    </row>
    <row r="14" spans="1:8" s="6" customFormat="1" ht="16.5" customHeight="1" thickBot="1" x14ac:dyDescent="0.3">
      <c r="A14" s="59" t="s">
        <v>82</v>
      </c>
      <c r="B14" s="57"/>
      <c r="C14" s="57"/>
      <c r="D14" s="57"/>
      <c r="E14" s="57"/>
      <c r="F14" s="57"/>
      <c r="G14" s="58"/>
    </row>
    <row r="15" spans="1:8" s="7" customFormat="1" ht="15" customHeight="1" x14ac:dyDescent="0.25">
      <c r="A15" s="25">
        <v>2461121</v>
      </c>
      <c r="B15" s="26" t="s">
        <v>11</v>
      </c>
      <c r="C15" s="79">
        <v>9</v>
      </c>
      <c r="D15" s="27" t="s">
        <v>57</v>
      </c>
      <c r="E15" s="28"/>
      <c r="F15" s="93">
        <f>+C15+C16+C17+C18+C19+C20+C21+C22+C23+C24</f>
        <v>60</v>
      </c>
      <c r="G15" s="94">
        <f>+F15</f>
        <v>60</v>
      </c>
    </row>
    <row r="16" spans="1:8" ht="15" customHeight="1" x14ac:dyDescent="0.25">
      <c r="A16" s="17">
        <v>2461122</v>
      </c>
      <c r="B16" s="18" t="s">
        <v>90</v>
      </c>
      <c r="C16" s="77">
        <v>6</v>
      </c>
      <c r="D16" s="19" t="s">
        <v>57</v>
      </c>
      <c r="E16" s="20"/>
      <c r="F16" s="89"/>
      <c r="G16" s="90"/>
    </row>
    <row r="17" spans="1:7" ht="15" customHeight="1" x14ac:dyDescent="0.25">
      <c r="A17" s="17">
        <v>2461123</v>
      </c>
      <c r="B17" s="29" t="s">
        <v>13</v>
      </c>
      <c r="C17" s="77">
        <v>4.5</v>
      </c>
      <c r="D17" s="19" t="s">
        <v>57</v>
      </c>
      <c r="E17" s="20"/>
      <c r="F17" s="89"/>
      <c r="G17" s="90"/>
    </row>
    <row r="18" spans="1:7" s="7" customFormat="1" ht="15" customHeight="1" x14ac:dyDescent="0.25">
      <c r="A18" s="13">
        <v>2461124</v>
      </c>
      <c r="B18" s="14" t="s">
        <v>15</v>
      </c>
      <c r="C18" s="76">
        <v>6</v>
      </c>
      <c r="D18" s="15" t="s">
        <v>57</v>
      </c>
      <c r="E18" s="16"/>
      <c r="F18" s="89"/>
      <c r="G18" s="90"/>
    </row>
    <row r="19" spans="1:7" ht="15" customHeight="1" x14ac:dyDescent="0.25">
      <c r="A19" s="17">
        <v>2461125</v>
      </c>
      <c r="B19" s="18" t="s">
        <v>3</v>
      </c>
      <c r="C19" s="77">
        <v>4.5</v>
      </c>
      <c r="D19" s="19" t="s">
        <v>57</v>
      </c>
      <c r="E19" s="20"/>
      <c r="F19" s="89"/>
      <c r="G19" s="90"/>
    </row>
    <row r="20" spans="1:7" s="7" customFormat="1" ht="15" customHeight="1" x14ac:dyDescent="0.25">
      <c r="A20" s="13">
        <v>2461126</v>
      </c>
      <c r="B20" s="30" t="s">
        <v>22</v>
      </c>
      <c r="C20" s="76">
        <v>7.5</v>
      </c>
      <c r="D20" s="15" t="s">
        <v>58</v>
      </c>
      <c r="E20" s="16"/>
      <c r="F20" s="89"/>
      <c r="G20" s="90"/>
    </row>
    <row r="21" spans="1:7" ht="15" customHeight="1" x14ac:dyDescent="0.25">
      <c r="A21" s="17">
        <v>2461127</v>
      </c>
      <c r="B21" s="29" t="s">
        <v>14</v>
      </c>
      <c r="C21" s="77">
        <v>7.5</v>
      </c>
      <c r="D21" s="19" t="s">
        <v>58</v>
      </c>
      <c r="E21" s="20"/>
      <c r="F21" s="89"/>
      <c r="G21" s="90"/>
    </row>
    <row r="22" spans="1:7" ht="15" customHeight="1" x14ac:dyDescent="0.25">
      <c r="A22" s="17">
        <v>2461128</v>
      </c>
      <c r="B22" s="18" t="s">
        <v>18</v>
      </c>
      <c r="C22" s="77">
        <v>6</v>
      </c>
      <c r="D22" s="19" t="s">
        <v>58</v>
      </c>
      <c r="E22" s="20"/>
      <c r="F22" s="89"/>
      <c r="G22" s="90"/>
    </row>
    <row r="23" spans="1:7" ht="15" customHeight="1" x14ac:dyDescent="0.25">
      <c r="A23" s="17">
        <v>2461129</v>
      </c>
      <c r="B23" s="18" t="s">
        <v>20</v>
      </c>
      <c r="C23" s="77">
        <v>6</v>
      </c>
      <c r="D23" s="19" t="s">
        <v>58</v>
      </c>
      <c r="E23" s="20"/>
      <c r="F23" s="89"/>
      <c r="G23" s="90"/>
    </row>
    <row r="24" spans="1:7" ht="15" customHeight="1" thickBot="1" x14ac:dyDescent="0.3">
      <c r="A24" s="31" t="s">
        <v>35</v>
      </c>
      <c r="B24" s="32" t="s">
        <v>21</v>
      </c>
      <c r="C24" s="80">
        <v>3</v>
      </c>
      <c r="D24" s="33" t="s">
        <v>58</v>
      </c>
      <c r="E24" s="34"/>
      <c r="F24" s="95"/>
      <c r="G24" s="96"/>
    </row>
    <row r="25" spans="1:7" s="6" customFormat="1" ht="16.5" customHeight="1" thickBot="1" x14ac:dyDescent="0.3">
      <c r="A25" s="56" t="s">
        <v>87</v>
      </c>
      <c r="B25" s="57"/>
      <c r="C25" s="57"/>
      <c r="D25" s="57"/>
      <c r="E25" s="57"/>
      <c r="F25" s="57"/>
      <c r="G25" s="58"/>
    </row>
    <row r="26" spans="1:7" s="2" customFormat="1" ht="15" customHeight="1" x14ac:dyDescent="0.25">
      <c r="A26" s="9">
        <v>2461131</v>
      </c>
      <c r="B26" s="10" t="s">
        <v>26</v>
      </c>
      <c r="C26" s="75">
        <v>6</v>
      </c>
      <c r="D26" s="11" t="s">
        <v>57</v>
      </c>
      <c r="E26" s="12"/>
      <c r="F26" s="87">
        <f>+C26+C27+C28+C29+C30+C31+C32+C33+C34</f>
        <v>48</v>
      </c>
      <c r="G26" s="88">
        <f>+F26+F35</f>
        <v>60</v>
      </c>
    </row>
    <row r="27" spans="1:7" s="3" customFormat="1" ht="15" customHeight="1" x14ac:dyDescent="0.25">
      <c r="A27" s="17">
        <v>2461132</v>
      </c>
      <c r="B27" s="18" t="s">
        <v>30</v>
      </c>
      <c r="C27" s="77">
        <v>6</v>
      </c>
      <c r="D27" s="19" t="s">
        <v>57</v>
      </c>
      <c r="E27" s="20"/>
      <c r="F27" s="89"/>
      <c r="G27" s="90"/>
    </row>
    <row r="28" spans="1:7" s="3" customFormat="1" ht="15" customHeight="1" x14ac:dyDescent="0.25">
      <c r="A28" s="17">
        <v>2461133</v>
      </c>
      <c r="B28" s="18" t="s">
        <v>32</v>
      </c>
      <c r="C28" s="77">
        <v>6</v>
      </c>
      <c r="D28" s="19" t="s">
        <v>57</v>
      </c>
      <c r="E28" s="20"/>
      <c r="F28" s="89"/>
      <c r="G28" s="90"/>
    </row>
    <row r="29" spans="1:7" s="3" customFormat="1" ht="15" customHeight="1" x14ac:dyDescent="0.25">
      <c r="A29" s="17">
        <v>2461134</v>
      </c>
      <c r="B29" s="18" t="s">
        <v>31</v>
      </c>
      <c r="C29" s="77">
        <v>6</v>
      </c>
      <c r="D29" s="19" t="s">
        <v>57</v>
      </c>
      <c r="E29" s="20"/>
      <c r="F29" s="89"/>
      <c r="G29" s="90"/>
    </row>
    <row r="30" spans="1:7" s="8" customFormat="1" ht="15" customHeight="1" x14ac:dyDescent="0.25">
      <c r="A30" s="13">
        <v>2461135</v>
      </c>
      <c r="B30" s="14" t="s">
        <v>23</v>
      </c>
      <c r="C30" s="76">
        <v>6</v>
      </c>
      <c r="D30" s="15" t="s">
        <v>58</v>
      </c>
      <c r="E30" s="16"/>
      <c r="F30" s="89"/>
      <c r="G30" s="90"/>
    </row>
    <row r="31" spans="1:7" s="8" customFormat="1" ht="15" customHeight="1" x14ac:dyDescent="0.25">
      <c r="A31" s="13">
        <v>2461136</v>
      </c>
      <c r="B31" s="30" t="s">
        <v>27</v>
      </c>
      <c r="C31" s="76">
        <v>4.5</v>
      </c>
      <c r="D31" s="15" t="s">
        <v>58</v>
      </c>
      <c r="E31" s="16"/>
      <c r="F31" s="89"/>
      <c r="G31" s="90"/>
    </row>
    <row r="32" spans="1:7" s="8" customFormat="1" ht="15" customHeight="1" x14ac:dyDescent="0.25">
      <c r="A32" s="13">
        <v>2461137</v>
      </c>
      <c r="B32" s="14" t="s">
        <v>24</v>
      </c>
      <c r="C32" s="76">
        <v>6</v>
      </c>
      <c r="D32" s="15" t="s">
        <v>58</v>
      </c>
      <c r="E32" s="16"/>
      <c r="F32" s="89"/>
      <c r="G32" s="90"/>
    </row>
    <row r="33" spans="1:7" s="8" customFormat="1" ht="15" customHeight="1" x14ac:dyDescent="0.25">
      <c r="A33" s="13">
        <v>2461138</v>
      </c>
      <c r="B33" s="14" t="s">
        <v>19</v>
      </c>
      <c r="C33" s="76">
        <v>4.5</v>
      </c>
      <c r="D33" s="15" t="s">
        <v>58</v>
      </c>
      <c r="E33" s="16"/>
      <c r="F33" s="89"/>
      <c r="G33" s="90"/>
    </row>
    <row r="34" spans="1:7" s="2" customFormat="1" ht="15" customHeight="1" x14ac:dyDescent="0.25">
      <c r="A34" s="17">
        <v>2461139</v>
      </c>
      <c r="B34" s="18" t="s">
        <v>10</v>
      </c>
      <c r="C34" s="77">
        <v>3</v>
      </c>
      <c r="D34" s="19" t="s">
        <v>58</v>
      </c>
      <c r="E34" s="20"/>
      <c r="F34" s="89"/>
      <c r="G34" s="90"/>
    </row>
    <row r="35" spans="1:7" s="2" customFormat="1" ht="15" customHeight="1" x14ac:dyDescent="0.25">
      <c r="A35" s="35" t="s">
        <v>54</v>
      </c>
      <c r="B35" s="18" t="s">
        <v>60</v>
      </c>
      <c r="C35" s="77">
        <v>6</v>
      </c>
      <c r="D35" s="19" t="s">
        <v>57</v>
      </c>
      <c r="E35" s="20"/>
      <c r="F35" s="97">
        <f>+C36+C36</f>
        <v>12</v>
      </c>
      <c r="G35" s="90"/>
    </row>
    <row r="36" spans="1:7" s="2" customFormat="1" ht="15" customHeight="1" x14ac:dyDescent="0.25">
      <c r="A36" s="35" t="s">
        <v>36</v>
      </c>
      <c r="B36" s="18" t="s">
        <v>61</v>
      </c>
      <c r="C36" s="77">
        <v>6</v>
      </c>
      <c r="D36" s="19" t="s">
        <v>58</v>
      </c>
      <c r="E36" s="20"/>
      <c r="F36" s="89"/>
      <c r="G36" s="90"/>
    </row>
    <row r="37" spans="1:7" s="2" customFormat="1" ht="15" customHeight="1" x14ac:dyDescent="0.25">
      <c r="A37" s="35" t="s">
        <v>52</v>
      </c>
      <c r="B37" s="18" t="s">
        <v>62</v>
      </c>
      <c r="C37" s="77">
        <v>6</v>
      </c>
      <c r="D37" s="19" t="s">
        <v>58</v>
      </c>
      <c r="E37" s="20"/>
      <c r="F37" s="89"/>
      <c r="G37" s="90"/>
    </row>
    <row r="38" spans="1:7" s="2" customFormat="1" ht="15.75" customHeight="1" thickBot="1" x14ac:dyDescent="0.3">
      <c r="A38" s="31" t="s">
        <v>37</v>
      </c>
      <c r="B38" s="32" t="s">
        <v>63</v>
      </c>
      <c r="C38" s="80">
        <v>6</v>
      </c>
      <c r="D38" s="33" t="s">
        <v>57</v>
      </c>
      <c r="E38" s="34"/>
      <c r="F38" s="95"/>
      <c r="G38" s="96"/>
    </row>
    <row r="39" spans="1:7" s="6" customFormat="1" ht="16.5" customHeight="1" thickBot="1" x14ac:dyDescent="0.3">
      <c r="A39" s="56" t="s">
        <v>88</v>
      </c>
      <c r="B39" s="57"/>
      <c r="C39" s="57"/>
      <c r="D39" s="57"/>
      <c r="E39" s="57"/>
      <c r="F39" s="57"/>
      <c r="G39" s="58"/>
    </row>
    <row r="40" spans="1:7" s="2" customFormat="1" ht="15" customHeight="1" x14ac:dyDescent="0.25">
      <c r="A40" s="9">
        <v>2461141</v>
      </c>
      <c r="B40" s="10" t="s">
        <v>16</v>
      </c>
      <c r="C40" s="75">
        <v>3</v>
      </c>
      <c r="D40" s="11" t="s">
        <v>57</v>
      </c>
      <c r="E40" s="52" t="s">
        <v>89</v>
      </c>
      <c r="F40" s="87">
        <f>+C40+C41+C42+C43</f>
        <v>24</v>
      </c>
      <c r="G40" s="88">
        <f>+F40+F44</f>
        <v>60</v>
      </c>
    </row>
    <row r="41" spans="1:7" s="8" customFormat="1" ht="15" customHeight="1" x14ac:dyDescent="0.25">
      <c r="A41" s="13">
        <v>2461142</v>
      </c>
      <c r="B41" s="14" t="s">
        <v>25</v>
      </c>
      <c r="C41" s="76">
        <v>3</v>
      </c>
      <c r="D41" s="15" t="s">
        <v>57</v>
      </c>
      <c r="E41" s="16"/>
      <c r="F41" s="89"/>
      <c r="G41" s="90"/>
    </row>
    <row r="42" spans="1:7" s="2" customFormat="1" ht="13.9" customHeight="1" x14ac:dyDescent="0.25">
      <c r="A42" s="17">
        <v>2461143</v>
      </c>
      <c r="B42" s="18" t="s">
        <v>28</v>
      </c>
      <c r="C42" s="77">
        <v>6</v>
      </c>
      <c r="D42" s="19" t="s">
        <v>57</v>
      </c>
      <c r="E42" s="20"/>
      <c r="F42" s="89"/>
      <c r="G42" s="90"/>
    </row>
    <row r="43" spans="1:7" s="2" customFormat="1" ht="15" customHeight="1" thickBot="1" x14ac:dyDescent="0.3">
      <c r="A43" s="17">
        <v>2461199</v>
      </c>
      <c r="B43" s="18" t="s">
        <v>29</v>
      </c>
      <c r="C43" s="77">
        <v>12</v>
      </c>
      <c r="D43" s="19" t="s">
        <v>58</v>
      </c>
      <c r="E43" s="20"/>
      <c r="F43" s="89"/>
      <c r="G43" s="90"/>
    </row>
    <row r="44" spans="1:7" s="2" customFormat="1" ht="15" customHeight="1" x14ac:dyDescent="0.25">
      <c r="A44" s="35" t="s">
        <v>55</v>
      </c>
      <c r="B44" s="18" t="s">
        <v>66</v>
      </c>
      <c r="C44" s="77">
        <v>6</v>
      </c>
      <c r="D44" s="19" t="s">
        <v>58</v>
      </c>
      <c r="E44" s="52" t="s">
        <v>89</v>
      </c>
      <c r="F44" s="97">
        <f>+C44+C45+C46+C48++C47+C49</f>
        <v>36</v>
      </c>
      <c r="G44" s="90"/>
    </row>
    <row r="45" spans="1:7" s="2" customFormat="1" ht="15" customHeight="1" x14ac:dyDescent="0.25">
      <c r="A45" s="35" t="s">
        <v>39</v>
      </c>
      <c r="B45" s="18" t="s">
        <v>64</v>
      </c>
      <c r="C45" s="77">
        <v>6</v>
      </c>
      <c r="D45" s="19" t="s">
        <v>58</v>
      </c>
      <c r="E45" s="20"/>
      <c r="F45" s="89"/>
      <c r="G45" s="90"/>
    </row>
    <row r="46" spans="1:7" s="8" customFormat="1" ht="15" customHeight="1" x14ac:dyDescent="0.25">
      <c r="A46" s="36" t="s">
        <v>40</v>
      </c>
      <c r="B46" s="14" t="s">
        <v>67</v>
      </c>
      <c r="C46" s="76">
        <v>3</v>
      </c>
      <c r="D46" s="15" t="s">
        <v>57</v>
      </c>
      <c r="E46" s="16"/>
      <c r="F46" s="89"/>
      <c r="G46" s="90"/>
    </row>
    <row r="47" spans="1:7" s="2" customFormat="1" ht="15" customHeight="1" x14ac:dyDescent="0.25">
      <c r="A47" s="35" t="s">
        <v>41</v>
      </c>
      <c r="B47" s="18" t="s">
        <v>68</v>
      </c>
      <c r="C47" s="77">
        <v>9</v>
      </c>
      <c r="D47" s="19" t="s">
        <v>57</v>
      </c>
      <c r="E47" s="20"/>
      <c r="F47" s="89"/>
      <c r="G47" s="90"/>
    </row>
    <row r="48" spans="1:7" s="2" customFormat="1" ht="15" customHeight="1" x14ac:dyDescent="0.25">
      <c r="A48" s="35" t="s">
        <v>38</v>
      </c>
      <c r="B48" s="18" t="s">
        <v>69</v>
      </c>
      <c r="C48" s="77">
        <v>6</v>
      </c>
      <c r="D48" s="19" t="s">
        <v>57</v>
      </c>
      <c r="E48" s="20"/>
      <c r="F48" s="89"/>
      <c r="G48" s="90"/>
    </row>
    <row r="49" spans="1:7" s="2" customFormat="1" ht="15" customHeight="1" x14ac:dyDescent="0.25">
      <c r="A49" s="35" t="s">
        <v>42</v>
      </c>
      <c r="B49" s="18" t="s">
        <v>70</v>
      </c>
      <c r="C49" s="77">
        <v>6</v>
      </c>
      <c r="D49" s="19" t="s">
        <v>57</v>
      </c>
      <c r="E49" s="20"/>
      <c r="F49" s="89"/>
      <c r="G49" s="90"/>
    </row>
    <row r="50" spans="1:7" s="2" customFormat="1" ht="15" customHeight="1" x14ac:dyDescent="0.25">
      <c r="A50" s="35" t="s">
        <v>43</v>
      </c>
      <c r="B50" s="18" t="s">
        <v>71</v>
      </c>
      <c r="C50" s="77">
        <v>6</v>
      </c>
      <c r="D50" s="19" t="s">
        <v>57</v>
      </c>
      <c r="E50" s="20"/>
      <c r="F50" s="89"/>
      <c r="G50" s="90"/>
    </row>
    <row r="51" spans="1:7" s="2" customFormat="1" ht="15" customHeight="1" x14ac:dyDescent="0.25">
      <c r="A51" s="35" t="s">
        <v>45</v>
      </c>
      <c r="B51" s="18" t="s">
        <v>72</v>
      </c>
      <c r="C51" s="77">
        <v>3</v>
      </c>
      <c r="D51" s="19" t="s">
        <v>58</v>
      </c>
      <c r="E51" s="20"/>
      <c r="F51" s="89"/>
      <c r="G51" s="90"/>
    </row>
    <row r="52" spans="1:7" s="2" customFormat="1" ht="15" customHeight="1" x14ac:dyDescent="0.25">
      <c r="A52" s="35" t="s">
        <v>46</v>
      </c>
      <c r="B52" s="18" t="s">
        <v>73</v>
      </c>
      <c r="C52" s="77">
        <v>3</v>
      </c>
      <c r="D52" s="19" t="s">
        <v>58</v>
      </c>
      <c r="E52" s="20"/>
      <c r="F52" s="89"/>
      <c r="G52" s="90"/>
    </row>
    <row r="53" spans="1:7" s="8" customFormat="1" ht="15" customHeight="1" x14ac:dyDescent="0.25">
      <c r="A53" s="36" t="s">
        <v>44</v>
      </c>
      <c r="B53" s="14" t="s">
        <v>74</v>
      </c>
      <c r="C53" s="76">
        <v>6</v>
      </c>
      <c r="D53" s="15" t="s">
        <v>58</v>
      </c>
      <c r="E53" s="16"/>
      <c r="F53" s="89"/>
      <c r="G53" s="90"/>
    </row>
    <row r="54" spans="1:7" s="2" customFormat="1" ht="15" customHeight="1" x14ac:dyDescent="0.25">
      <c r="A54" s="35" t="s">
        <v>50</v>
      </c>
      <c r="B54" s="18" t="s">
        <v>75</v>
      </c>
      <c r="C54" s="77">
        <v>3</v>
      </c>
      <c r="D54" s="19" t="s">
        <v>58</v>
      </c>
      <c r="E54" s="20"/>
      <c r="F54" s="89"/>
      <c r="G54" s="90"/>
    </row>
    <row r="55" spans="1:7" s="2" customFormat="1" ht="15" customHeight="1" x14ac:dyDescent="0.25">
      <c r="A55" s="35" t="s">
        <v>51</v>
      </c>
      <c r="B55" s="18" t="s">
        <v>76</v>
      </c>
      <c r="C55" s="77">
        <v>3</v>
      </c>
      <c r="D55" s="19" t="s">
        <v>58</v>
      </c>
      <c r="E55" s="20"/>
      <c r="F55" s="89"/>
      <c r="G55" s="90"/>
    </row>
    <row r="56" spans="1:7" s="2" customFormat="1" ht="15" customHeight="1" x14ac:dyDescent="0.25">
      <c r="A56" s="35" t="s">
        <v>49</v>
      </c>
      <c r="B56" s="18" t="s">
        <v>77</v>
      </c>
      <c r="C56" s="77">
        <v>6</v>
      </c>
      <c r="D56" s="19" t="s">
        <v>57</v>
      </c>
      <c r="E56" s="20"/>
      <c r="F56" s="89"/>
      <c r="G56" s="90"/>
    </row>
    <row r="57" spans="1:7" s="8" customFormat="1" ht="15" customHeight="1" x14ac:dyDescent="0.25">
      <c r="A57" s="36" t="s">
        <v>47</v>
      </c>
      <c r="B57" s="14" t="s">
        <v>78</v>
      </c>
      <c r="C57" s="76">
        <v>6</v>
      </c>
      <c r="D57" s="15" t="s">
        <v>57</v>
      </c>
      <c r="E57" s="16"/>
      <c r="F57" s="89"/>
      <c r="G57" s="90"/>
    </row>
    <row r="58" spans="1:7" s="8" customFormat="1" ht="15" customHeight="1" x14ac:dyDescent="0.25">
      <c r="A58" s="36" t="s">
        <v>48</v>
      </c>
      <c r="B58" s="14" t="s">
        <v>79</v>
      </c>
      <c r="C58" s="76">
        <v>6</v>
      </c>
      <c r="D58" s="15" t="s">
        <v>57</v>
      </c>
      <c r="E58" s="16"/>
      <c r="F58" s="89"/>
      <c r="G58" s="90"/>
    </row>
    <row r="59" spans="1:7" s="2" customFormat="1" ht="15" customHeight="1" thickBot="1" x14ac:dyDescent="0.3">
      <c r="A59" s="21" t="s">
        <v>53</v>
      </c>
      <c r="B59" s="22" t="s">
        <v>65</v>
      </c>
      <c r="C59" s="78">
        <v>6</v>
      </c>
      <c r="D59" s="23" t="s">
        <v>58</v>
      </c>
      <c r="E59" s="24"/>
      <c r="F59" s="91"/>
      <c r="G59" s="92"/>
    </row>
    <row r="60" spans="1:7" x14ac:dyDescent="0.25">
      <c r="A60" s="40" t="s">
        <v>83</v>
      </c>
      <c r="B60" s="41"/>
      <c r="C60" s="42"/>
      <c r="D60" s="43"/>
      <c r="E60" s="43"/>
      <c r="F60" s="43"/>
      <c r="G60" s="44"/>
    </row>
    <row r="61" spans="1:7" x14ac:dyDescent="0.25">
      <c r="A61" s="45" t="s">
        <v>84</v>
      </c>
      <c r="B61" s="46"/>
      <c r="C61" s="47"/>
      <c r="D61" s="48"/>
      <c r="E61" s="48"/>
      <c r="F61" s="48"/>
      <c r="G61" s="49"/>
    </row>
    <row r="62" spans="1:7" ht="13.5" customHeight="1" thickBot="1" x14ac:dyDescent="0.3">
      <c r="A62" s="60" t="s">
        <v>85</v>
      </c>
      <c r="B62" s="61"/>
      <c r="C62" s="61"/>
      <c r="D62" s="61"/>
      <c r="E62" s="61"/>
      <c r="F62" s="61"/>
      <c r="G62" s="62"/>
    </row>
  </sheetData>
  <sortState xmlns:xlrd2="http://schemas.microsoft.com/office/spreadsheetml/2017/richdata2" ref="A4:E59">
    <sortCondition ref="A4:A59"/>
    <sortCondition ref="D4:D59"/>
  </sortState>
  <mergeCells count="16">
    <mergeCell ref="A62:G62"/>
    <mergeCell ref="F40:F43"/>
    <mergeCell ref="F44:F59"/>
    <mergeCell ref="G40:G59"/>
    <mergeCell ref="F4:F13"/>
    <mergeCell ref="G4:G13"/>
    <mergeCell ref="F15:F24"/>
    <mergeCell ref="G15:G24"/>
    <mergeCell ref="F26:F34"/>
    <mergeCell ref="G26:G38"/>
    <mergeCell ref="F35:F38"/>
    <mergeCell ref="A1:G1"/>
    <mergeCell ref="A3:G3"/>
    <mergeCell ref="A14:G14"/>
    <mergeCell ref="A25:G25"/>
    <mergeCell ref="A39:G39"/>
  </mergeCells>
  <pageMargins left="0.25" right="0.25" top="0.75" bottom="0.75" header="0.3" footer="0.3"/>
  <pageSetup paperSize="8" scale="93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="130" zoomScaleNormal="130" workbookViewId="0">
      <selection activeCell="B51" sqref="B51"/>
    </sheetView>
  </sheetViews>
  <sheetFormatPr baseColWidth="10" defaultColWidth="9.140625" defaultRowHeight="15" x14ac:dyDescent="0.25"/>
  <cols>
    <col min="1" max="1" width="12.7109375" customWidth="1"/>
    <col min="2" max="2" width="62.140625" customWidth="1"/>
    <col min="3" max="4" width="9.7109375" customWidth="1"/>
    <col min="5" max="5" width="15.7109375" customWidth="1"/>
    <col min="6" max="7" width="9.7109375" style="117" customWidth="1"/>
    <col min="8" max="8" width="4.85546875" customWidth="1"/>
  </cols>
  <sheetData>
    <row r="1" spans="1:7" s="1" customFormat="1" ht="27.75" customHeight="1" thickBot="1" x14ac:dyDescent="0.35">
      <c r="A1" s="53" t="s">
        <v>147</v>
      </c>
      <c r="B1" s="54"/>
      <c r="C1" s="54"/>
      <c r="D1" s="54"/>
      <c r="E1" s="54"/>
      <c r="F1" s="55"/>
      <c r="G1" s="55"/>
    </row>
    <row r="2" spans="1:7" s="6" customFormat="1" ht="25.9" customHeight="1" thickBot="1" x14ac:dyDescent="0.3">
      <c r="A2" s="37" t="s">
        <v>56</v>
      </c>
      <c r="B2" s="38" t="s">
        <v>80</v>
      </c>
      <c r="C2" s="38" t="s">
        <v>0</v>
      </c>
      <c r="D2" s="38" t="s">
        <v>33</v>
      </c>
      <c r="E2" s="39" t="s">
        <v>59</v>
      </c>
      <c r="F2" s="38" t="s">
        <v>0</v>
      </c>
      <c r="G2" s="38" t="s">
        <v>0</v>
      </c>
    </row>
    <row r="3" spans="1:7" s="6" customFormat="1" ht="16.5" customHeight="1" thickBot="1" x14ac:dyDescent="0.3">
      <c r="A3" s="81" t="s">
        <v>81</v>
      </c>
      <c r="B3" s="82"/>
      <c r="C3" s="82"/>
      <c r="D3" s="82"/>
      <c r="E3" s="82"/>
      <c r="F3" s="82"/>
      <c r="G3" s="83"/>
    </row>
    <row r="4" spans="1:7" ht="15" customHeight="1" x14ac:dyDescent="0.25">
      <c r="A4" s="64" t="s">
        <v>91</v>
      </c>
      <c r="B4" s="67" t="s">
        <v>92</v>
      </c>
      <c r="C4" s="68">
        <v>4.5</v>
      </c>
      <c r="D4" s="68" t="s">
        <v>57</v>
      </c>
      <c r="E4" s="68"/>
      <c r="F4" s="98">
        <f>+C4+C5+C6+C7+C8</f>
        <v>21</v>
      </c>
      <c r="G4" s="99">
        <f>+F4+F9</f>
        <v>30</v>
      </c>
    </row>
    <row r="5" spans="1:7" ht="15" customHeight="1" x14ac:dyDescent="0.25">
      <c r="A5" s="65" t="s">
        <v>93</v>
      </c>
      <c r="B5" s="69" t="s">
        <v>94</v>
      </c>
      <c r="C5" s="70">
        <v>4.5</v>
      </c>
      <c r="D5" s="71" t="s">
        <v>57</v>
      </c>
      <c r="E5" s="71"/>
      <c r="F5" s="63"/>
      <c r="G5" s="100"/>
    </row>
    <row r="6" spans="1:7" s="122" customFormat="1" ht="15" customHeight="1" x14ac:dyDescent="0.25">
      <c r="A6" s="118" t="s">
        <v>95</v>
      </c>
      <c r="B6" s="119" t="s">
        <v>96</v>
      </c>
      <c r="C6" s="120">
        <v>4.5</v>
      </c>
      <c r="D6" s="121" t="s">
        <v>57</v>
      </c>
      <c r="E6" s="121"/>
      <c r="F6" s="63"/>
      <c r="G6" s="100"/>
    </row>
    <row r="7" spans="1:7" ht="15" customHeight="1" x14ac:dyDescent="0.25">
      <c r="A7" s="65" t="s">
        <v>97</v>
      </c>
      <c r="B7" s="69" t="s">
        <v>98</v>
      </c>
      <c r="C7" s="70">
        <v>4.5</v>
      </c>
      <c r="D7" s="71" t="s">
        <v>57</v>
      </c>
      <c r="E7" s="71"/>
      <c r="F7" s="63"/>
      <c r="G7" s="100"/>
    </row>
    <row r="8" spans="1:7" ht="15" customHeight="1" x14ac:dyDescent="0.25">
      <c r="A8" s="65" t="s">
        <v>99</v>
      </c>
      <c r="B8" s="69" t="s">
        <v>100</v>
      </c>
      <c r="C8" s="70">
        <v>3</v>
      </c>
      <c r="D8" s="71" t="s">
        <v>57</v>
      </c>
      <c r="E8" s="71"/>
      <c r="F8" s="63"/>
      <c r="G8" s="100"/>
    </row>
    <row r="9" spans="1:7" ht="15" customHeight="1" x14ac:dyDescent="0.25">
      <c r="A9" s="65" t="s">
        <v>101</v>
      </c>
      <c r="B9" s="69" t="s">
        <v>146</v>
      </c>
      <c r="C9" s="70">
        <v>4.5</v>
      </c>
      <c r="D9" s="71" t="s">
        <v>57</v>
      </c>
      <c r="E9" s="71"/>
      <c r="F9" s="63">
        <v>9</v>
      </c>
      <c r="G9" s="100"/>
    </row>
    <row r="10" spans="1:7" ht="15" customHeight="1" x14ac:dyDescent="0.25">
      <c r="A10" s="65" t="s">
        <v>102</v>
      </c>
      <c r="B10" s="69" t="s">
        <v>148</v>
      </c>
      <c r="C10" s="70">
        <v>4.5</v>
      </c>
      <c r="D10" s="71" t="s">
        <v>57</v>
      </c>
      <c r="E10" s="71"/>
      <c r="F10" s="63"/>
      <c r="G10" s="100"/>
    </row>
    <row r="11" spans="1:7" ht="15" customHeight="1" x14ac:dyDescent="0.25">
      <c r="A11" s="65" t="s">
        <v>103</v>
      </c>
      <c r="B11" s="69" t="s">
        <v>149</v>
      </c>
      <c r="C11" s="70">
        <v>4.5</v>
      </c>
      <c r="D11" s="71" t="s">
        <v>57</v>
      </c>
      <c r="E11" s="71"/>
      <c r="F11" s="63"/>
      <c r="G11" s="100"/>
    </row>
    <row r="12" spans="1:7" ht="15" customHeight="1" x14ac:dyDescent="0.25">
      <c r="A12" s="65" t="s">
        <v>104</v>
      </c>
      <c r="B12" s="69" t="s">
        <v>150</v>
      </c>
      <c r="C12" s="70">
        <v>3</v>
      </c>
      <c r="D12" s="71" t="s">
        <v>57</v>
      </c>
      <c r="E12" s="71"/>
      <c r="F12" s="63"/>
      <c r="G12" s="100"/>
    </row>
    <row r="13" spans="1:7" ht="15" customHeight="1" x14ac:dyDescent="0.25">
      <c r="A13" s="65" t="s">
        <v>105</v>
      </c>
      <c r="B13" s="69" t="s">
        <v>151</v>
      </c>
      <c r="C13" s="70">
        <v>4.5</v>
      </c>
      <c r="D13" s="71" t="s">
        <v>57</v>
      </c>
      <c r="E13" s="71"/>
      <c r="F13" s="63"/>
      <c r="G13" s="100"/>
    </row>
    <row r="14" spans="1:7" ht="15" customHeight="1" x14ac:dyDescent="0.25">
      <c r="A14" s="65" t="s">
        <v>106</v>
      </c>
      <c r="B14" s="69" t="s">
        <v>152</v>
      </c>
      <c r="C14" s="70">
        <v>4.5</v>
      </c>
      <c r="D14" s="71" t="s">
        <v>57</v>
      </c>
      <c r="E14" s="71"/>
      <c r="F14" s="63"/>
      <c r="G14" s="100"/>
    </row>
    <row r="15" spans="1:7" ht="15" customHeight="1" x14ac:dyDescent="0.25">
      <c r="A15" s="65" t="s">
        <v>107</v>
      </c>
      <c r="B15" s="69" t="s">
        <v>153</v>
      </c>
      <c r="C15" s="70">
        <v>3</v>
      </c>
      <c r="D15" s="71" t="s">
        <v>57</v>
      </c>
      <c r="E15" s="71"/>
      <c r="F15" s="63"/>
      <c r="G15" s="100"/>
    </row>
    <row r="16" spans="1:7" ht="15" customHeight="1" x14ac:dyDescent="0.25">
      <c r="A16" s="65" t="s">
        <v>108</v>
      </c>
      <c r="B16" s="69" t="s">
        <v>154</v>
      </c>
      <c r="C16" s="70">
        <v>3</v>
      </c>
      <c r="D16" s="71" t="s">
        <v>57</v>
      </c>
      <c r="E16" s="71"/>
      <c r="F16" s="63"/>
      <c r="G16" s="101"/>
    </row>
    <row r="17" spans="1:7" s="122" customFormat="1" ht="15" customHeight="1" x14ac:dyDescent="0.25">
      <c r="A17" s="118" t="s">
        <v>109</v>
      </c>
      <c r="B17" s="119" t="s">
        <v>110</v>
      </c>
      <c r="C17" s="120">
        <v>3</v>
      </c>
      <c r="D17" s="15" t="s">
        <v>58</v>
      </c>
      <c r="E17" s="121"/>
      <c r="F17" s="102">
        <f>+C17+C18+C19+C20+C21+C22+C23</f>
        <v>30</v>
      </c>
      <c r="G17" s="103">
        <f>+F17</f>
        <v>30</v>
      </c>
    </row>
    <row r="18" spans="1:7" ht="15" customHeight="1" x14ac:dyDescent="0.25">
      <c r="A18" s="65" t="s">
        <v>111</v>
      </c>
      <c r="B18" s="69" t="s">
        <v>112</v>
      </c>
      <c r="C18" s="70">
        <v>6</v>
      </c>
      <c r="D18" s="19" t="s">
        <v>58</v>
      </c>
      <c r="E18" s="71"/>
      <c r="F18" s="104"/>
      <c r="G18" s="100"/>
    </row>
    <row r="19" spans="1:7" ht="15" customHeight="1" x14ac:dyDescent="0.25">
      <c r="A19" s="65" t="s">
        <v>113</v>
      </c>
      <c r="B19" s="69" t="s">
        <v>114</v>
      </c>
      <c r="C19" s="70">
        <v>6</v>
      </c>
      <c r="D19" s="19" t="s">
        <v>58</v>
      </c>
      <c r="E19" s="71"/>
      <c r="F19" s="104"/>
      <c r="G19" s="100"/>
    </row>
    <row r="20" spans="1:7" ht="15" customHeight="1" x14ac:dyDescent="0.25">
      <c r="A20" s="65" t="s">
        <v>115</v>
      </c>
      <c r="B20" s="69" t="s">
        <v>116</v>
      </c>
      <c r="C20" s="70">
        <v>4.5</v>
      </c>
      <c r="D20" s="19" t="s">
        <v>58</v>
      </c>
      <c r="E20" s="71"/>
      <c r="F20" s="104"/>
      <c r="G20" s="100"/>
    </row>
    <row r="21" spans="1:7" s="122" customFormat="1" ht="15" customHeight="1" x14ac:dyDescent="0.25">
      <c r="A21" s="118" t="s">
        <v>117</v>
      </c>
      <c r="B21" s="119" t="s">
        <v>118</v>
      </c>
      <c r="C21" s="120">
        <v>3</v>
      </c>
      <c r="D21" s="15" t="s">
        <v>58</v>
      </c>
      <c r="E21" s="121"/>
      <c r="F21" s="104"/>
      <c r="G21" s="100"/>
    </row>
    <row r="22" spans="1:7" ht="15" customHeight="1" x14ac:dyDescent="0.25">
      <c r="A22" s="65" t="s">
        <v>119</v>
      </c>
      <c r="B22" s="69" t="s">
        <v>120</v>
      </c>
      <c r="C22" s="70">
        <v>3</v>
      </c>
      <c r="D22" s="19" t="s">
        <v>58</v>
      </c>
      <c r="E22" s="71"/>
      <c r="F22" s="104"/>
      <c r="G22" s="100"/>
    </row>
    <row r="23" spans="1:7" ht="15" customHeight="1" thickBot="1" x14ac:dyDescent="0.3">
      <c r="A23" s="66" t="s">
        <v>121</v>
      </c>
      <c r="B23" s="72" t="s">
        <v>122</v>
      </c>
      <c r="C23" s="73">
        <v>4.5</v>
      </c>
      <c r="D23" s="23" t="s">
        <v>58</v>
      </c>
      <c r="E23" s="74"/>
      <c r="F23" s="105"/>
      <c r="G23" s="106"/>
    </row>
    <row r="24" spans="1:7" s="6" customFormat="1" ht="16.5" customHeight="1" thickBot="1" x14ac:dyDescent="0.3">
      <c r="A24" s="84" t="s">
        <v>82</v>
      </c>
      <c r="B24" s="85"/>
      <c r="C24" s="85"/>
      <c r="D24" s="85"/>
      <c r="E24" s="85"/>
      <c r="F24" s="85"/>
      <c r="G24" s="86"/>
    </row>
    <row r="25" spans="1:7" s="122" customFormat="1" ht="15" customHeight="1" x14ac:dyDescent="0.25">
      <c r="A25" s="123" t="s">
        <v>123</v>
      </c>
      <c r="B25" s="124" t="s">
        <v>124</v>
      </c>
      <c r="C25" s="125">
        <v>6</v>
      </c>
      <c r="D25" s="126" t="s">
        <v>57</v>
      </c>
      <c r="E25" s="126"/>
      <c r="F25" s="107">
        <f>+C25+C26+C27+C28+C29</f>
        <v>25.5</v>
      </c>
      <c r="G25" s="99">
        <f>+F25+F30</f>
        <v>30</v>
      </c>
    </row>
    <row r="26" spans="1:7" ht="15" customHeight="1" x14ac:dyDescent="0.25">
      <c r="A26" s="65" t="s">
        <v>125</v>
      </c>
      <c r="B26" s="69" t="s">
        <v>126</v>
      </c>
      <c r="C26" s="70">
        <v>6</v>
      </c>
      <c r="D26" s="71" t="s">
        <v>57</v>
      </c>
      <c r="E26" s="71"/>
      <c r="F26" s="104"/>
      <c r="G26" s="108"/>
    </row>
    <row r="27" spans="1:7" s="122" customFormat="1" ht="15" customHeight="1" x14ac:dyDescent="0.25">
      <c r="A27" s="118" t="s">
        <v>127</v>
      </c>
      <c r="B27" s="119" t="s">
        <v>128</v>
      </c>
      <c r="C27" s="120">
        <v>4.5</v>
      </c>
      <c r="D27" s="121" t="s">
        <v>57</v>
      </c>
      <c r="E27" s="121"/>
      <c r="F27" s="104"/>
      <c r="G27" s="108"/>
    </row>
    <row r="28" spans="1:7" ht="15" customHeight="1" x14ac:dyDescent="0.25">
      <c r="A28" s="65" t="s">
        <v>129</v>
      </c>
      <c r="B28" s="69" t="s">
        <v>130</v>
      </c>
      <c r="C28" s="70">
        <v>6</v>
      </c>
      <c r="D28" s="71" t="s">
        <v>57</v>
      </c>
      <c r="E28" s="71"/>
      <c r="F28" s="104"/>
      <c r="G28" s="108"/>
    </row>
    <row r="29" spans="1:7" ht="15" customHeight="1" x14ac:dyDescent="0.25">
      <c r="A29" s="65" t="s">
        <v>131</v>
      </c>
      <c r="B29" s="69" t="s">
        <v>132</v>
      </c>
      <c r="C29" s="70">
        <v>3</v>
      </c>
      <c r="D29" s="71" t="s">
        <v>57</v>
      </c>
      <c r="E29" s="71"/>
      <c r="F29" s="109"/>
      <c r="G29" s="108"/>
    </row>
    <row r="30" spans="1:7" ht="15" customHeight="1" x14ac:dyDescent="0.25">
      <c r="A30" s="65" t="s">
        <v>127</v>
      </c>
      <c r="B30" s="69" t="s">
        <v>155</v>
      </c>
      <c r="C30" s="70">
        <v>4.5</v>
      </c>
      <c r="D30" s="71" t="s">
        <v>57</v>
      </c>
      <c r="E30" s="71"/>
      <c r="F30" s="102">
        <v>4.5</v>
      </c>
      <c r="G30" s="108"/>
    </row>
    <row r="31" spans="1:7" ht="15" customHeight="1" x14ac:dyDescent="0.25">
      <c r="A31" s="65" t="s">
        <v>133</v>
      </c>
      <c r="B31" s="69" t="s">
        <v>156</v>
      </c>
      <c r="C31" s="70">
        <v>4.5</v>
      </c>
      <c r="D31" s="71" t="s">
        <v>57</v>
      </c>
      <c r="E31" s="71"/>
      <c r="F31" s="104"/>
      <c r="G31" s="108"/>
    </row>
    <row r="32" spans="1:7" ht="15" customHeight="1" x14ac:dyDescent="0.25">
      <c r="A32" s="65" t="s">
        <v>134</v>
      </c>
      <c r="B32" s="69" t="s">
        <v>157</v>
      </c>
      <c r="C32" s="70">
        <v>4.5</v>
      </c>
      <c r="D32" s="71" t="s">
        <v>57</v>
      </c>
      <c r="E32" s="71"/>
      <c r="F32" s="109"/>
      <c r="G32" s="110"/>
    </row>
    <row r="33" spans="1:7" ht="15" customHeight="1" x14ac:dyDescent="0.25">
      <c r="A33" s="65" t="s">
        <v>135</v>
      </c>
      <c r="B33" s="69" t="s">
        <v>158</v>
      </c>
      <c r="C33" s="70">
        <v>3</v>
      </c>
      <c r="D33" s="19" t="s">
        <v>58</v>
      </c>
      <c r="E33" s="71"/>
      <c r="F33" s="102">
        <v>18</v>
      </c>
      <c r="G33" s="103">
        <f>+F33+F42</f>
        <v>30</v>
      </c>
    </row>
    <row r="34" spans="1:7" ht="15" customHeight="1" x14ac:dyDescent="0.25">
      <c r="A34" s="65" t="s">
        <v>136</v>
      </c>
      <c r="B34" s="69" t="s">
        <v>159</v>
      </c>
      <c r="C34" s="70">
        <v>3</v>
      </c>
      <c r="D34" s="19" t="s">
        <v>58</v>
      </c>
      <c r="E34" s="71"/>
      <c r="F34" s="104"/>
      <c r="G34" s="108"/>
    </row>
    <row r="35" spans="1:7" ht="15" customHeight="1" x14ac:dyDescent="0.25">
      <c r="A35" s="65" t="s">
        <v>137</v>
      </c>
      <c r="B35" s="69" t="s">
        <v>66</v>
      </c>
      <c r="C35" s="70">
        <v>4.5</v>
      </c>
      <c r="D35" s="19" t="s">
        <v>58</v>
      </c>
      <c r="E35" s="71"/>
      <c r="F35" s="104"/>
      <c r="G35" s="108"/>
    </row>
    <row r="36" spans="1:7" ht="15" customHeight="1" x14ac:dyDescent="0.25">
      <c r="A36" s="65" t="s">
        <v>138</v>
      </c>
      <c r="B36" s="69" t="s">
        <v>160</v>
      </c>
      <c r="C36" s="70">
        <v>3</v>
      </c>
      <c r="D36" s="19" t="s">
        <v>58</v>
      </c>
      <c r="E36" s="71"/>
      <c r="F36" s="104"/>
      <c r="G36" s="108"/>
    </row>
    <row r="37" spans="1:7" ht="15" customHeight="1" x14ac:dyDescent="0.25">
      <c r="A37" s="65" t="s">
        <v>139</v>
      </c>
      <c r="B37" s="69" t="s">
        <v>161</v>
      </c>
      <c r="C37" s="70">
        <v>4.5</v>
      </c>
      <c r="D37" s="19" t="s">
        <v>58</v>
      </c>
      <c r="E37" s="71"/>
      <c r="F37" s="104"/>
      <c r="G37" s="108"/>
    </row>
    <row r="38" spans="1:7" ht="15" customHeight="1" x14ac:dyDescent="0.25">
      <c r="A38" s="65" t="s">
        <v>140</v>
      </c>
      <c r="B38" s="69" t="s">
        <v>162</v>
      </c>
      <c r="C38" s="70">
        <v>3</v>
      </c>
      <c r="D38" s="19" t="s">
        <v>58</v>
      </c>
      <c r="E38" s="71"/>
      <c r="F38" s="104"/>
      <c r="G38" s="108"/>
    </row>
    <row r="39" spans="1:7" ht="15" customHeight="1" x14ac:dyDescent="0.25">
      <c r="A39" s="65" t="s">
        <v>141</v>
      </c>
      <c r="B39" s="69" t="s">
        <v>163</v>
      </c>
      <c r="C39" s="70">
        <v>3</v>
      </c>
      <c r="D39" s="19" t="s">
        <v>58</v>
      </c>
      <c r="E39" s="71"/>
      <c r="F39" s="104"/>
      <c r="G39" s="108"/>
    </row>
    <row r="40" spans="1:7" s="122" customFormat="1" ht="15" customHeight="1" x14ac:dyDescent="0.25">
      <c r="A40" s="118" t="s">
        <v>142</v>
      </c>
      <c r="B40" s="119" t="s">
        <v>164</v>
      </c>
      <c r="C40" s="120">
        <v>4.5</v>
      </c>
      <c r="D40" s="15" t="s">
        <v>58</v>
      </c>
      <c r="E40" s="121"/>
      <c r="F40" s="104"/>
      <c r="G40" s="108"/>
    </row>
    <row r="41" spans="1:7" ht="15" customHeight="1" x14ac:dyDescent="0.25">
      <c r="A41" s="65" t="s">
        <v>143</v>
      </c>
      <c r="B41" s="69" t="s">
        <v>165</v>
      </c>
      <c r="C41" s="70">
        <v>6</v>
      </c>
      <c r="D41" s="19" t="s">
        <v>58</v>
      </c>
      <c r="E41" s="71"/>
      <c r="F41" s="109"/>
      <c r="G41" s="108"/>
    </row>
    <row r="42" spans="1:7" ht="15" customHeight="1" thickBot="1" x14ac:dyDescent="0.3">
      <c r="A42" s="66" t="s">
        <v>144</v>
      </c>
      <c r="B42" s="72" t="s">
        <v>145</v>
      </c>
      <c r="C42" s="73">
        <v>12</v>
      </c>
      <c r="D42" s="19" t="s">
        <v>58</v>
      </c>
      <c r="E42" s="74"/>
      <c r="F42" s="111">
        <f>+C42</f>
        <v>12</v>
      </c>
      <c r="G42" s="112"/>
    </row>
    <row r="43" spans="1:7" ht="15" customHeight="1" x14ac:dyDescent="0.25">
      <c r="A43" s="40" t="s">
        <v>83</v>
      </c>
      <c r="B43" s="41"/>
      <c r="C43" s="42"/>
      <c r="D43" s="43"/>
      <c r="E43" s="43"/>
      <c r="F43" s="113"/>
      <c r="G43" s="114"/>
    </row>
    <row r="44" spans="1:7" x14ac:dyDescent="0.25">
      <c r="A44" s="45" t="s">
        <v>84</v>
      </c>
      <c r="B44" s="46"/>
      <c r="C44" s="47"/>
      <c r="D44" s="48"/>
      <c r="E44" s="48"/>
      <c r="F44" s="115"/>
      <c r="G44" s="116"/>
    </row>
    <row r="45" spans="1:7" ht="15.75" thickBot="1" x14ac:dyDescent="0.3">
      <c r="A45" s="60" t="s">
        <v>166</v>
      </c>
      <c r="B45" s="61"/>
      <c r="C45" s="61"/>
      <c r="D45" s="61"/>
      <c r="E45" s="61"/>
      <c r="F45" s="61"/>
      <c r="G45" s="62"/>
    </row>
  </sheetData>
  <mergeCells count="14">
    <mergeCell ref="F30:F32"/>
    <mergeCell ref="F25:F29"/>
    <mergeCell ref="G25:G32"/>
    <mergeCell ref="F33:F41"/>
    <mergeCell ref="G33:G42"/>
    <mergeCell ref="A45:G45"/>
    <mergeCell ref="A1:G1"/>
    <mergeCell ref="A3:G3"/>
    <mergeCell ref="A24:G24"/>
    <mergeCell ref="F4:F8"/>
    <mergeCell ref="F9:F16"/>
    <mergeCell ref="F17:F23"/>
    <mergeCell ref="G4:G16"/>
    <mergeCell ref="G17:G2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DEGREE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2026-02-20T09:35:42Z</dcterms:modified>
</cp:coreProperties>
</file>